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ndyman\users\wierzovs\Desktop\PŘ\zprávy o PŘ\zpráva_2022_23\RKR 16 1 2022\"/>
    </mc:Choice>
  </mc:AlternateContent>
  <bookViews>
    <workbookView xWindow="0" yWindow="0" windowWidth="20490" windowHeight="6720" firstSheet="4" activeTab="12"/>
  </bookViews>
  <sheets>
    <sheet name="Tabulka Ia" sheetId="17" r:id="rId1"/>
    <sheet name="Tabulka Ib" sheetId="18" r:id="rId2"/>
    <sheet name="Tabulka Ic" sheetId="19" r:id="rId3"/>
    <sheet name="Tabulka Id" sheetId="20" r:id="rId4"/>
    <sheet name="Tabulka Ie" sheetId="21" r:id="rId5"/>
    <sheet name="Tabulka IIa" sheetId="6" r:id="rId6"/>
    <sheet name="Tabulka IIb" sheetId="7" r:id="rId7"/>
    <sheet name="Tabulka III" sheetId="8" r:id="rId8"/>
    <sheet name="Tabulka IV" sheetId="9" r:id="rId9"/>
    <sheet name="Tabulka V" sheetId="10" r:id="rId10"/>
    <sheet name="Tabulka VIa" sheetId="11" r:id="rId11"/>
    <sheet name="Tabulka VIb" sheetId="12" r:id="rId12"/>
    <sheet name="Tabulka VIc" sheetId="13" r:id="rId13"/>
    <sheet name="Tabulka VII" sheetId="16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7" l="1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7" i="17"/>
  <c r="AG8" i="17"/>
  <c r="AG9" i="17"/>
  <c r="AG10" i="17"/>
  <c r="AG11" i="17"/>
  <c r="AG12" i="17"/>
  <c r="AG1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G7" i="17"/>
  <c r="Z8" i="17"/>
  <c r="Z9" i="17"/>
  <c r="Z10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7" i="17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7" i="18"/>
  <c r="V8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7" i="18"/>
  <c r="AG8" i="18"/>
  <c r="AG9" i="18"/>
  <c r="AG10" i="18"/>
  <c r="AG11" i="18"/>
  <c r="AG12" i="18"/>
  <c r="AG13" i="18"/>
  <c r="AG14" i="18"/>
  <c r="AG15" i="18"/>
  <c r="AG16" i="18"/>
  <c r="AG17" i="18"/>
  <c r="AG18" i="18"/>
  <c r="AG19" i="18"/>
  <c r="AG20" i="18"/>
  <c r="AG21" i="18"/>
  <c r="AG22" i="18"/>
  <c r="AG23" i="18"/>
  <c r="AG24" i="18"/>
  <c r="AG25" i="18"/>
  <c r="AG7" i="18"/>
  <c r="Z8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5" i="18"/>
  <c r="Z7" i="18"/>
  <c r="AG8" i="19"/>
  <c r="AG9" i="19"/>
  <c r="AG10" i="19"/>
  <c r="AG11" i="19"/>
  <c r="AG12" i="19"/>
  <c r="AG13" i="19"/>
  <c r="AG14" i="19"/>
  <c r="AG15" i="19"/>
  <c r="AG16" i="19"/>
  <c r="AG17" i="19"/>
  <c r="AG18" i="19"/>
  <c r="AG19" i="19"/>
  <c r="AG20" i="19"/>
  <c r="AG21" i="19"/>
  <c r="AG22" i="19"/>
  <c r="AG23" i="19"/>
  <c r="AG24" i="19"/>
  <c r="AG25" i="19"/>
  <c r="AG7" i="19"/>
  <c r="Z8" i="19"/>
  <c r="Z9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7" i="19"/>
  <c r="V8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7" i="19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7" i="20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7" i="20"/>
  <c r="AG8" i="21"/>
  <c r="AG9" i="21"/>
  <c r="AG10" i="21"/>
  <c r="AG11" i="21"/>
  <c r="AG12" i="21"/>
  <c r="AG13" i="21"/>
  <c r="AG14" i="21"/>
  <c r="AG15" i="21"/>
  <c r="AG16" i="21"/>
  <c r="AG17" i="21"/>
  <c r="AG18" i="21"/>
  <c r="AG19" i="21"/>
  <c r="AG20" i="21"/>
  <c r="AG21" i="21"/>
  <c r="AG22" i="21"/>
  <c r="AG23" i="21"/>
  <c r="AG24" i="21"/>
  <c r="AG25" i="21"/>
  <c r="AG7" i="21"/>
  <c r="Z8" i="21"/>
  <c r="Z9" i="21"/>
  <c r="Z10" i="21"/>
  <c r="Z11" i="21"/>
  <c r="Z12" i="21"/>
  <c r="Z13" i="21"/>
  <c r="Z14" i="21"/>
  <c r="Z15" i="21"/>
  <c r="Z16" i="21"/>
  <c r="Z17" i="21"/>
  <c r="Z18" i="21"/>
  <c r="Z19" i="21"/>
  <c r="Z20" i="21"/>
  <c r="Z21" i="21"/>
  <c r="Z22" i="21"/>
  <c r="Z23" i="21"/>
  <c r="Z24" i="21"/>
  <c r="Z25" i="21"/>
  <c r="Z7" i="21"/>
  <c r="V8" i="21"/>
  <c r="V9" i="21"/>
  <c r="V10" i="21"/>
  <c r="V11" i="21"/>
  <c r="V12" i="21"/>
  <c r="V13" i="21"/>
  <c r="V14" i="21"/>
  <c r="V15" i="21"/>
  <c r="V16" i="21"/>
  <c r="V17" i="21"/>
  <c r="V18" i="21"/>
  <c r="V19" i="21"/>
  <c r="V20" i="21"/>
  <c r="V21" i="21"/>
  <c r="V22" i="21"/>
  <c r="V23" i="21"/>
  <c r="V24" i="21"/>
  <c r="V25" i="21"/>
  <c r="V7" i="21"/>
  <c r="O25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7" i="21"/>
  <c r="M6" i="12"/>
  <c r="M7" i="12"/>
  <c r="M8" i="12"/>
  <c r="M9" i="12"/>
  <c r="M10" i="12"/>
  <c r="M11" i="12"/>
  <c r="M12" i="12"/>
  <c r="M13" i="12"/>
  <c r="M14" i="12"/>
  <c r="M15" i="12"/>
  <c r="M16" i="12"/>
  <c r="M5" i="12"/>
  <c r="K6" i="11"/>
  <c r="K7" i="11"/>
  <c r="K8" i="11"/>
  <c r="K9" i="11"/>
  <c r="K10" i="11"/>
  <c r="K11" i="11"/>
  <c r="K12" i="11"/>
  <c r="K13" i="11"/>
  <c r="K14" i="11"/>
  <c r="K15" i="11"/>
  <c r="K16" i="11"/>
  <c r="K5" i="11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5" i="7"/>
  <c r="O56" i="16" l="1"/>
  <c r="P56" i="16"/>
  <c r="Q56" i="16"/>
  <c r="S40" i="16"/>
  <c r="T40" i="16"/>
  <c r="U40" i="16"/>
  <c r="S41" i="16"/>
  <c r="T41" i="16"/>
  <c r="U41" i="16"/>
  <c r="S42" i="16"/>
  <c r="T42" i="16"/>
  <c r="U42" i="16"/>
  <c r="S43" i="16"/>
  <c r="T43" i="16"/>
  <c r="U43" i="16"/>
  <c r="S44" i="16"/>
  <c r="T44" i="16"/>
  <c r="U44" i="16"/>
  <c r="S45" i="16"/>
  <c r="T45" i="16"/>
  <c r="U45" i="16"/>
  <c r="S46" i="16"/>
  <c r="T46" i="16"/>
  <c r="U46" i="16"/>
  <c r="S47" i="16"/>
  <c r="T47" i="16"/>
  <c r="U47" i="16"/>
  <c r="S48" i="16"/>
  <c r="T48" i="16"/>
  <c r="U48" i="16"/>
  <c r="S49" i="16"/>
  <c r="T49" i="16"/>
  <c r="U49" i="16"/>
  <c r="S50" i="16"/>
  <c r="T50" i="16"/>
  <c r="U50" i="16"/>
  <c r="S51" i="16"/>
  <c r="T51" i="16"/>
  <c r="U51" i="16"/>
  <c r="S52" i="16"/>
  <c r="T52" i="16"/>
  <c r="U52" i="16"/>
  <c r="S53" i="16"/>
  <c r="T53" i="16"/>
  <c r="U53" i="16"/>
  <c r="S54" i="16"/>
  <c r="T54" i="16"/>
  <c r="U54" i="16"/>
  <c r="S55" i="16"/>
  <c r="T55" i="16"/>
  <c r="U55" i="16"/>
  <c r="S56" i="16"/>
  <c r="T56" i="16"/>
  <c r="U56" i="16"/>
  <c r="K40" i="16"/>
  <c r="L40" i="16"/>
  <c r="M40" i="16"/>
  <c r="K41" i="16"/>
  <c r="L41" i="16"/>
  <c r="M41" i="16"/>
  <c r="K43" i="16"/>
  <c r="L43" i="16"/>
  <c r="M43" i="16"/>
  <c r="K44" i="16"/>
  <c r="L44" i="16"/>
  <c r="M44" i="16"/>
  <c r="K45" i="16"/>
  <c r="L45" i="16"/>
  <c r="M45" i="16"/>
  <c r="K48" i="16"/>
  <c r="L48" i="16"/>
  <c r="M48" i="16"/>
  <c r="K49" i="16"/>
  <c r="L49" i="16"/>
  <c r="M49" i="16"/>
  <c r="K50" i="16"/>
  <c r="L50" i="16"/>
  <c r="M50" i="16"/>
  <c r="K51" i="16"/>
  <c r="L51" i="16"/>
  <c r="M51" i="16"/>
  <c r="K52" i="16"/>
  <c r="L52" i="16"/>
  <c r="M52" i="16"/>
  <c r="K53" i="16"/>
  <c r="L53" i="16"/>
  <c r="M53" i="16"/>
  <c r="K54" i="16"/>
  <c r="L54" i="16"/>
  <c r="M54" i="16"/>
  <c r="K55" i="16"/>
  <c r="L55" i="16"/>
  <c r="M55" i="16"/>
  <c r="K56" i="16"/>
  <c r="L56" i="16"/>
  <c r="M56" i="16"/>
  <c r="C57" i="16"/>
  <c r="G42" i="16"/>
  <c r="H42" i="16"/>
  <c r="I42" i="16"/>
  <c r="G43" i="16"/>
  <c r="H43" i="16"/>
  <c r="I43" i="16"/>
  <c r="G44" i="16"/>
  <c r="H44" i="16"/>
  <c r="I44" i="16"/>
  <c r="G45" i="16"/>
  <c r="H45" i="16"/>
  <c r="I45" i="16"/>
  <c r="G46" i="16"/>
  <c r="H46" i="16"/>
  <c r="I46" i="16"/>
  <c r="G47" i="16"/>
  <c r="H47" i="16"/>
  <c r="I47" i="16"/>
  <c r="G48" i="16"/>
  <c r="H48" i="16"/>
  <c r="I48" i="16"/>
  <c r="G52" i="16"/>
  <c r="H52" i="16"/>
  <c r="I52" i="16"/>
  <c r="C40" i="16"/>
  <c r="D40" i="16"/>
  <c r="E40" i="16"/>
  <c r="C41" i="16"/>
  <c r="D41" i="16"/>
  <c r="E41" i="16"/>
  <c r="C43" i="16"/>
  <c r="D43" i="16"/>
  <c r="E43" i="16"/>
  <c r="C44" i="16"/>
  <c r="D44" i="16"/>
  <c r="E44" i="16"/>
  <c r="C45" i="16"/>
  <c r="D45" i="16"/>
  <c r="E45" i="16"/>
  <c r="C47" i="16"/>
  <c r="D47" i="16"/>
  <c r="E47" i="16"/>
  <c r="C48" i="16"/>
  <c r="D48" i="16"/>
  <c r="E48" i="16"/>
  <c r="C49" i="16"/>
  <c r="D49" i="16"/>
  <c r="E49" i="16"/>
  <c r="C50" i="16"/>
  <c r="D50" i="16"/>
  <c r="E50" i="16"/>
  <c r="C51" i="16"/>
  <c r="D51" i="16"/>
  <c r="E51" i="16"/>
  <c r="C52" i="16"/>
  <c r="D52" i="16"/>
  <c r="E52" i="16"/>
  <c r="C53" i="16"/>
  <c r="D53" i="16"/>
  <c r="E53" i="16"/>
  <c r="C54" i="16"/>
  <c r="D54" i="16"/>
  <c r="E54" i="16"/>
  <c r="C55" i="16"/>
  <c r="D55" i="16"/>
  <c r="E55" i="16"/>
  <c r="E39" i="16"/>
  <c r="D39" i="16"/>
  <c r="C39" i="16"/>
  <c r="C32" i="16"/>
  <c r="D32" i="16"/>
  <c r="D57" i="16" s="1"/>
  <c r="E32" i="16"/>
  <c r="E57" i="16" s="1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B32" i="16"/>
  <c r="R22" i="7"/>
  <c r="R23" i="6"/>
  <c r="O26" i="9"/>
  <c r="G57" i="16" l="1"/>
  <c r="K57" i="16"/>
  <c r="O57" i="16"/>
  <c r="S57" i="16"/>
  <c r="H57" i="16"/>
  <c r="L57" i="16"/>
  <c r="P57" i="16"/>
  <c r="T57" i="16"/>
  <c r="I57" i="16"/>
  <c r="M57" i="16"/>
  <c r="Q57" i="16"/>
  <c r="U57" i="16"/>
  <c r="Q55" i="16"/>
  <c r="Q54" i="16"/>
  <c r="O54" i="16"/>
  <c r="Q53" i="16"/>
  <c r="Q52" i="16"/>
  <c r="Q51" i="16"/>
  <c r="P51" i="16"/>
  <c r="Q50" i="16"/>
  <c r="Q49" i="16"/>
  <c r="Q48" i="16"/>
  <c r="Q47" i="16"/>
  <c r="P47" i="16"/>
  <c r="Q46" i="16"/>
  <c r="Q45" i="16"/>
  <c r="Q44" i="16"/>
  <c r="P44" i="16"/>
  <c r="Q43" i="16"/>
  <c r="Q42" i="16"/>
  <c r="P42" i="16"/>
  <c r="Q41" i="16"/>
  <c r="O41" i="16"/>
  <c r="Q40" i="16"/>
  <c r="Q39" i="16"/>
  <c r="M39" i="16"/>
  <c r="I39" i="16"/>
  <c r="P55" i="16"/>
  <c r="O55" i="16"/>
  <c r="P54" i="16"/>
  <c r="P53" i="16"/>
  <c r="O53" i="16"/>
  <c r="P52" i="16"/>
  <c r="O52" i="16"/>
  <c r="O51" i="16"/>
  <c r="P50" i="16"/>
  <c r="O50" i="16"/>
  <c r="P49" i="16"/>
  <c r="O49" i="16"/>
  <c r="P48" i="16"/>
  <c r="O48" i="16"/>
  <c r="O47" i="16"/>
  <c r="P46" i="16"/>
  <c r="O46" i="16"/>
  <c r="P45" i="16"/>
  <c r="O45" i="16"/>
  <c r="O44" i="16"/>
  <c r="P43" i="16"/>
  <c r="O43" i="16"/>
  <c r="O42" i="16"/>
  <c r="P41" i="16"/>
  <c r="P40" i="16"/>
  <c r="O40" i="16"/>
  <c r="P39" i="16"/>
  <c r="O39" i="16"/>
  <c r="K39" i="16"/>
  <c r="U39" i="16" l="1"/>
  <c r="L39" i="16"/>
  <c r="S39" i="16"/>
  <c r="G39" i="16"/>
  <c r="H39" i="16"/>
  <c r="T39" i="16" l="1"/>
</calcChain>
</file>

<file path=xl/sharedStrings.xml><?xml version="1.0" encoding="utf-8"?>
<sst xmlns="http://schemas.openxmlformats.org/spreadsheetml/2006/main" count="714" uniqueCount="134">
  <si>
    <t>Fakulta</t>
  </si>
  <si>
    <t>Prezenční forma</t>
  </si>
  <si>
    <t>Kombinovaná forma</t>
  </si>
  <si>
    <t>Přihlášení</t>
  </si>
  <si>
    <t>Přijatí</t>
  </si>
  <si>
    <t>Celkem</t>
  </si>
  <si>
    <t>Z toho</t>
  </si>
  <si>
    <t>Ženy</t>
  </si>
  <si>
    <t>Cizinci</t>
  </si>
  <si>
    <t>PZ</t>
  </si>
  <si>
    <t>BPZ</t>
  </si>
  <si>
    <t>KTF</t>
  </si>
  <si>
    <t>ETF</t>
  </si>
  <si>
    <t>HTF</t>
  </si>
  <si>
    <t>PF</t>
  </si>
  <si>
    <t>1.LF</t>
  </si>
  <si>
    <t>2.LF</t>
  </si>
  <si>
    <t>3.LF</t>
  </si>
  <si>
    <t>LFP</t>
  </si>
  <si>
    <t>LFHK</t>
  </si>
  <si>
    <t>FaF</t>
  </si>
  <si>
    <t>FF</t>
  </si>
  <si>
    <t>PřF</t>
  </si>
  <si>
    <t>MFF</t>
  </si>
  <si>
    <t>PedF</t>
  </si>
  <si>
    <t>FSV</t>
  </si>
  <si>
    <t>FTVS</t>
  </si>
  <si>
    <t>FHS</t>
  </si>
  <si>
    <t>CERGE</t>
  </si>
  <si>
    <t xml:space="preserve">Pozn. </t>
  </si>
  <si>
    <t>PZ - uchazeči přijatí ke studiu na základě přijímací zkoušky</t>
  </si>
  <si>
    <t>BPZ - uchazeči přijatí ke studiu bez vykonání přijímací zkoušky</t>
  </si>
  <si>
    <t>Bc.</t>
  </si>
  <si>
    <t>n. Mgr.</t>
  </si>
  <si>
    <t>Mgr.</t>
  </si>
  <si>
    <t>Ph.D.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</si>
  <si>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</si>
  <si>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</si>
  <si>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</si>
  <si>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a nedostavil se k přijímací zkoušce</t>
  </si>
  <si>
    <t>Počet přihlášek</t>
  </si>
  <si>
    <t>Počet osob</t>
  </si>
  <si>
    <t>%</t>
  </si>
  <si>
    <t>Počty přijatých uchazečů</t>
  </si>
  <si>
    <t>Z toho rektor</t>
  </si>
  <si>
    <t>prez.</t>
  </si>
  <si>
    <t>komb.</t>
  </si>
  <si>
    <t>Přijatí uchazeči (fyzické osoby)</t>
  </si>
  <si>
    <t>Přijatí uchazeči (přihlášky)</t>
  </si>
  <si>
    <t>Fakulty</t>
  </si>
  <si>
    <t>UK</t>
  </si>
  <si>
    <t>Tab. VIa - Přehled počtu přihlášených uchazečů o studium za poslední roky</t>
  </si>
  <si>
    <t>přihlášení celkem</t>
  </si>
  <si>
    <t>z toho</t>
  </si>
  <si>
    <t>KF</t>
  </si>
  <si>
    <t xml:space="preserve">Mgr. </t>
  </si>
  <si>
    <t>ženy</t>
  </si>
  <si>
    <t>cizinci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</si>
  <si>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</si>
  <si>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</si>
  <si>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</si>
  <si>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</si>
  <si>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</si>
  <si>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</si>
  <si>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</si>
  <si>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</si>
  <si>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Tab. VIb - Přehled počtu přijatých uchazečů o studium za poslední roky</t>
  </si>
  <si>
    <t>přijatí celkem</t>
  </si>
  <si>
    <t>děkan</t>
  </si>
  <si>
    <t>rektor</t>
  </si>
  <si>
    <t>Tab. VIc - Přehled počtu podaných odvolání a přijetí ke studiu rektorem za poslední roky</t>
  </si>
  <si>
    <t>přijato rektorem</t>
  </si>
  <si>
    <t>2013/2015</t>
  </si>
  <si>
    <t>Zdrojová data:</t>
  </si>
  <si>
    <t>Ve sloupcích přihlášek, dostavilo se a přijato jsou započítány všechny různé přihlášky splňující daná kriteria.</t>
  </si>
  <si>
    <t>Započítany jsou pouze přihlášky resp. studia v prezenční či kombinované formě.</t>
  </si>
  <si>
    <t>Ve sloupci dostavilo se jsou zahrnuty i přihlášky uchazečů přijatých bez přijímacích zkoušek.</t>
  </si>
  <si>
    <t>Počty</t>
  </si>
  <si>
    <t>Navazující mgr.</t>
  </si>
  <si>
    <t>PhD.</t>
  </si>
  <si>
    <t>přihlášek</t>
  </si>
  <si>
    <t>dostavilo se</t>
  </si>
  <si>
    <t>přijato</t>
  </si>
  <si>
    <t>zapsáno</t>
  </si>
  <si>
    <t>LF Plzeň</t>
  </si>
  <si>
    <t>LF HK</t>
  </si>
  <si>
    <t>PřírF</t>
  </si>
  <si>
    <t>Procenta</t>
  </si>
  <si>
    <t>přihlášek %</t>
  </si>
  <si>
    <t>z přihlášek dostavilo se  %</t>
  </si>
  <si>
    <t>z přihlášek přijato %</t>
  </si>
  <si>
    <t>z přihlášek zapsáno %</t>
  </si>
  <si>
    <t>Ostatní</t>
  </si>
  <si>
    <t>2019/2020</t>
  </si>
  <si>
    <t>2020/2021</t>
  </si>
  <si>
    <t>Distanční forma</t>
  </si>
  <si>
    <t>dist.</t>
  </si>
  <si>
    <t>DF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</si>
  <si>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</si>
  <si>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</si>
  <si>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</si>
  <si>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</si>
  <si>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</si>
  <si>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</si>
  <si>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</si>
  <si>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</si>
  <si>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</si>
  <si>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</si>
  <si>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</si>
  <si>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</si>
  <si>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Rozdíl</t>
  </si>
  <si>
    <t>2021/2022</t>
  </si>
  <si>
    <t>Dat. vyhotovení: 05.12.2022</t>
  </si>
  <si>
    <t>Tab. VII - Přehled počtu přihlášek, uchazečů, kteří se dostavili k přijímací zkoušce, přijatých a zapsaných uchazečů - stav ke 31. 10. 2022</t>
  </si>
  <si>
    <r>
      <t xml:space="preserve">Jako zdrojová byla použita  </t>
    </r>
    <r>
      <rPr>
        <b/>
        <sz val="10"/>
        <color indexed="14"/>
        <rFont val="Arial CE"/>
        <charset val="238"/>
      </rPr>
      <t>data ze SIMS k 31.10.2022</t>
    </r>
    <r>
      <rPr>
        <sz val="11"/>
        <color theme="1"/>
        <rFont val="Calibri"/>
        <family val="2"/>
        <charset val="238"/>
        <scheme val="minor"/>
      </rPr>
      <t xml:space="preserve">. V údajích o zapsaných studentech jsou zahrnuti i ti, kteří mají pouze Nový studijní stav a z tohoto důvodu  může počet zapsaných ještě klesnout. </t>
    </r>
  </si>
  <si>
    <t>Tab. V - Počet přijatých uchazečů (rozdíl mezi fyzickými osobami a přihláškami) - stav k 31.10. 2022</t>
  </si>
  <si>
    <t>Tab. IV - Počet uchazečů přijatých ke studiu děkanem a rektorem - stav k 31.10. 2022</t>
  </si>
  <si>
    <t>Tab. III - Počet podaných přihlášek v poměru k počtu uchazečů - stav k 31.10. 2022</t>
  </si>
  <si>
    <t>Tab. IIb - Počet uchazečů o studium, kteří se nedostavili k přijímací zkoušce - stav k 31.10. 2022</t>
  </si>
  <si>
    <t>Tab. IIa - Počet uchazečů o studium, kteří neuspěli v přijímacím řízení - stav k 31.10. 2022</t>
  </si>
  <si>
    <t>Tab. Ie - Přehled o počtu uchazečů přihlášených a přijatých ke studiu - sumář studijních programů - stav k 31.10. 2022</t>
  </si>
  <si>
    <t>Tab. Id - Přehled o počtu uchazečů přihlášených a přijatých ke studiu - doktorské studijní programy - stav k 31.10. 2022</t>
  </si>
  <si>
    <t>Tab. Ic - Přehled o počtu uchazečů přihlášených a přijatých ke studiu - magisterské studijní programy - stav k 31.10. 2022</t>
  </si>
  <si>
    <t>Tab. Ib - Přehled o počtu uchazečů přihlášených a přijatých ke studiu - navazující magisterské studijní programy - stav k 31.10. 2022</t>
  </si>
  <si>
    <t>Tab. Ia - Přehled o počtu uchazečů přihlášených a přijatých ke studiu - bakalářské studijní programy - stav k 31.10. 2022</t>
  </si>
  <si>
    <t>13</t>
  </si>
  <si>
    <t>16</t>
  </si>
  <si>
    <t>23</t>
  </si>
  <si>
    <t>33</t>
  </si>
  <si>
    <t>2022/2023</t>
  </si>
  <si>
    <t>Ve sloupci zapsáno jsou započítána různá studia zapsaná mezi 1.6.2022 a 31.10.2022 (přestupy nejsou zahrnuty) a splňující daná kriteria.</t>
  </si>
  <si>
    <t>muži</t>
  </si>
  <si>
    <t>Muži</t>
  </si>
  <si>
    <t>počet odvolání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</si>
</sst>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dd/mm/yy\ hh:mm"/>
    <numFmt numFmtId="166" formatCode="0.0"/>
  </numFmts>
  <fonts count="32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0"/>
      <name val="Arial CE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2"/>
      <color theme="1"/>
      <name val="Times New Roman CE"/>
      <charset val="238"/>
    </font>
    <font>
      <b/>
      <i/>
      <sz val="12"/>
      <color indexed="8"/>
      <name val="Times New Roman CE"/>
      <charset val="238"/>
    </font>
    <font>
      <b/>
      <sz val="12"/>
      <color indexed="8"/>
      <name val="Times New Roman CE"/>
      <family val="1"/>
      <charset val="238"/>
    </font>
    <font>
      <sz val="12"/>
      <name val="Times New Roman CE"/>
      <charset val="238"/>
    </font>
    <font>
      <sz val="12"/>
      <color indexed="8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i/>
      <sz val="11"/>
      <name val="Times New Roman CE"/>
      <family val="1"/>
      <charset val="238"/>
    </font>
    <font>
      <sz val="1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4"/>
      <name val="Arial CE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Dialog"/>
    </font>
    <font>
      <i/>
      <sz val="12"/>
      <name val="Times New Roman CE"/>
      <charset val="238"/>
    </font>
    <font>
      <sz val="8"/>
      <name val="Calibri"/>
      <family val="2"/>
      <charset val="238"/>
      <scheme val="minor"/>
    </font>
    <font>
      <b/>
      <sz val="12"/>
      <color indexed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8"/>
      </bottom>
      <diagonal/>
    </border>
    <border>
      <left/>
      <right style="medium">
        <color indexed="63"/>
      </right>
      <top style="medium">
        <color indexed="63"/>
      </top>
      <bottom style="hair">
        <color indexed="8"/>
      </bottom>
      <diagonal/>
    </border>
    <border>
      <left style="medium">
        <color indexed="63"/>
      </left>
      <right style="medium">
        <color indexed="63"/>
      </right>
      <top style="hair">
        <color indexed="8"/>
      </top>
      <bottom style="medium">
        <color indexed="63"/>
      </bottom>
      <diagonal/>
    </border>
    <border>
      <left style="medium">
        <color indexed="63"/>
      </left>
      <right style="hair">
        <color indexed="8"/>
      </right>
      <top style="hair">
        <color indexed="8"/>
      </top>
      <bottom style="medium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3"/>
      </bottom>
      <diagonal/>
    </border>
    <border>
      <left style="hair">
        <color indexed="8"/>
      </left>
      <right style="medium">
        <color indexed="63"/>
      </right>
      <top style="hair">
        <color indexed="8"/>
      </top>
      <bottom style="medium">
        <color indexed="63"/>
      </bottom>
      <diagonal/>
    </border>
    <border>
      <left/>
      <right style="hair">
        <color indexed="8"/>
      </right>
      <top style="hair">
        <color indexed="8"/>
      </top>
      <bottom style="medium">
        <color indexed="63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3"/>
      </right>
      <top style="hair">
        <color indexed="8"/>
      </top>
      <bottom/>
      <diagonal/>
    </border>
    <border>
      <left style="medium">
        <color indexed="63"/>
      </left>
      <right style="medium">
        <color indexed="63"/>
      </right>
      <top/>
      <bottom style="hair">
        <color indexed="8"/>
      </bottom>
      <diagonal/>
    </border>
    <border>
      <left style="medium">
        <color indexed="63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3"/>
      </left>
      <right style="medium">
        <color indexed="63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3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3"/>
      </left>
      <right style="medium">
        <color indexed="63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</cellStyleXfs>
  <cellXfs count="38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2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left" wrapText="1"/>
    </xf>
    <xf numFmtId="1" fontId="7" fillId="0" borderId="16" xfId="2" applyNumberFormat="1" applyFont="1" applyBorder="1" applyAlignment="1">
      <alignment horizontal="right" wrapText="1"/>
    </xf>
    <xf numFmtId="1" fontId="7" fillId="0" borderId="17" xfId="2" applyNumberFormat="1" applyFont="1" applyBorder="1" applyAlignment="1">
      <alignment horizontal="right" wrapText="1"/>
    </xf>
    <xf numFmtId="1" fontId="7" fillId="0" borderId="18" xfId="2" applyNumberFormat="1" applyFont="1" applyBorder="1" applyAlignment="1">
      <alignment horizontal="right" wrapText="1"/>
    </xf>
    <xf numFmtId="1" fontId="7" fillId="0" borderId="19" xfId="2" applyNumberFormat="1" applyFont="1" applyBorder="1" applyAlignment="1">
      <alignment horizontal="right" wrapText="1"/>
    </xf>
    <xf numFmtId="0" fontId="6" fillId="0" borderId="7" xfId="1" applyFont="1" applyBorder="1" applyAlignment="1">
      <alignment horizontal="left" wrapText="1"/>
    </xf>
    <xf numFmtId="1" fontId="7" fillId="0" borderId="20" xfId="2" applyNumberFormat="1" applyFont="1" applyBorder="1" applyAlignment="1">
      <alignment horizontal="right" wrapText="1"/>
    </xf>
    <xf numFmtId="1" fontId="7" fillId="0" borderId="21" xfId="2" applyNumberFormat="1" applyFont="1" applyBorder="1" applyAlignment="1">
      <alignment horizontal="right" wrapText="1"/>
    </xf>
    <xf numFmtId="1" fontId="7" fillId="0" borderId="22" xfId="2" applyNumberFormat="1" applyFont="1" applyBorder="1" applyAlignment="1">
      <alignment horizontal="right" wrapText="1"/>
    </xf>
    <xf numFmtId="1" fontId="7" fillId="0" borderId="5" xfId="2" applyNumberFormat="1" applyFont="1" applyBorder="1" applyAlignment="1">
      <alignment horizontal="right" wrapText="1"/>
    </xf>
    <xf numFmtId="0" fontId="6" fillId="0" borderId="23" xfId="1" applyFont="1" applyBorder="1" applyAlignment="1">
      <alignment horizontal="left" vertical="top" wrapText="1"/>
    </xf>
    <xf numFmtId="1" fontId="8" fillId="0" borderId="24" xfId="2" applyNumberFormat="1" applyFont="1" applyBorder="1" applyAlignment="1">
      <alignment horizontal="right" vertical="top" wrapText="1"/>
    </xf>
    <xf numFmtId="1" fontId="8" fillId="0" borderId="12" xfId="2" applyNumberFormat="1" applyFont="1" applyBorder="1" applyAlignment="1">
      <alignment horizontal="right" vertical="top" wrapText="1"/>
    </xf>
    <xf numFmtId="1" fontId="7" fillId="0" borderId="26" xfId="2" applyNumberFormat="1" applyFont="1" applyBorder="1" applyAlignment="1">
      <alignment horizontal="right" wrapText="1"/>
    </xf>
    <xf numFmtId="1" fontId="7" fillId="0" borderId="27" xfId="2" applyNumberFormat="1" applyFont="1" applyBorder="1" applyAlignment="1">
      <alignment horizontal="right" wrapText="1"/>
    </xf>
    <xf numFmtId="0" fontId="9" fillId="0" borderId="7" xfId="1" applyFont="1" applyBorder="1" applyAlignment="1">
      <alignment horizontal="left" wrapText="1"/>
    </xf>
    <xf numFmtId="1" fontId="7" fillId="0" borderId="24" xfId="2" applyNumberFormat="1" applyFont="1" applyBorder="1" applyAlignment="1">
      <alignment horizontal="right" vertical="center" wrapText="1"/>
    </xf>
    <xf numFmtId="1" fontId="7" fillId="0" borderId="12" xfId="2" applyNumberFormat="1" applyFont="1" applyBorder="1" applyAlignment="1">
      <alignment horizontal="right" vertical="center" wrapText="1"/>
    </xf>
    <xf numFmtId="1" fontId="7" fillId="0" borderId="14" xfId="2" applyNumberFormat="1" applyFont="1" applyBorder="1" applyAlignment="1">
      <alignment horizontal="right" vertical="center" wrapText="1"/>
    </xf>
    <xf numFmtId="1" fontId="7" fillId="0" borderId="25" xfId="2" applyNumberFormat="1" applyFont="1" applyBorder="1" applyAlignment="1">
      <alignment horizontal="right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7" xfId="0" applyFont="1" applyBorder="1"/>
    <xf numFmtId="1" fontId="2" fillId="0" borderId="0" xfId="0" applyNumberFormat="1" applyFont="1"/>
    <xf numFmtId="0" fontId="6" fillId="0" borderId="24" xfId="4" applyFont="1" applyBorder="1" applyAlignment="1">
      <alignment horizontal="center"/>
    </xf>
    <xf numFmtId="0" fontId="6" fillId="0" borderId="25" xfId="4" applyFont="1" applyBorder="1" applyAlignment="1">
      <alignment horizontal="center"/>
    </xf>
    <xf numFmtId="0" fontId="6" fillId="0" borderId="12" xfId="4" applyFont="1" applyBorder="1" applyAlignment="1">
      <alignment horizontal="center"/>
    </xf>
    <xf numFmtId="0" fontId="6" fillId="0" borderId="14" xfId="4" applyFont="1" applyBorder="1" applyAlignment="1">
      <alignment horizontal="center"/>
    </xf>
    <xf numFmtId="0" fontId="6" fillId="0" borderId="23" xfId="4" applyFont="1" applyBorder="1" applyAlignment="1">
      <alignment horizontal="center"/>
    </xf>
    <xf numFmtId="1" fontId="7" fillId="0" borderId="33" xfId="2" applyNumberFormat="1" applyFont="1" applyBorder="1" applyAlignment="1">
      <alignment horizontal="right" wrapText="1"/>
    </xf>
    <xf numFmtId="1" fontId="7" fillId="0" borderId="34" xfId="2" applyNumberFormat="1" applyFont="1" applyBorder="1" applyAlignment="1">
      <alignment horizontal="right" wrapText="1"/>
    </xf>
    <xf numFmtId="1" fontId="7" fillId="0" borderId="35" xfId="2" applyNumberFormat="1" applyFont="1" applyBorder="1" applyAlignment="1">
      <alignment horizontal="right" wrapText="1"/>
    </xf>
    <xf numFmtId="1" fontId="7" fillId="0" borderId="36" xfId="2" applyNumberFormat="1" applyFont="1" applyBorder="1" applyAlignment="1">
      <alignment horizontal="right" wrapText="1"/>
    </xf>
    <xf numFmtId="1" fontId="7" fillId="0" borderId="37" xfId="2" applyNumberFormat="1" applyFont="1" applyBorder="1" applyAlignment="1">
      <alignment horizontal="right" wrapText="1"/>
    </xf>
    <xf numFmtId="1" fontId="7" fillId="0" borderId="38" xfId="2" applyNumberFormat="1" applyFont="1" applyBorder="1" applyAlignment="1">
      <alignment horizontal="right" wrapText="1"/>
    </xf>
    <xf numFmtId="1" fontId="7" fillId="0" borderId="39" xfId="2" applyNumberFormat="1" applyFont="1" applyBorder="1" applyAlignment="1">
      <alignment horizontal="right" wrapText="1"/>
    </xf>
    <xf numFmtId="1" fontId="7" fillId="0" borderId="40" xfId="2" applyNumberFormat="1" applyFont="1" applyBorder="1" applyAlignment="1">
      <alignment horizontal="right" wrapText="1"/>
    </xf>
    <xf numFmtId="1" fontId="7" fillId="0" borderId="15" xfId="2" applyNumberFormat="1" applyFont="1" applyBorder="1" applyAlignment="1">
      <alignment horizontal="right" wrapText="1"/>
    </xf>
    <xf numFmtId="1" fontId="7" fillId="0" borderId="7" xfId="2" applyNumberFormat="1" applyFont="1" applyBorder="1" applyAlignment="1">
      <alignment horizontal="right" wrapText="1"/>
    </xf>
    <xf numFmtId="0" fontId="2" fillId="0" borderId="0" xfId="0" quotePrefix="1" applyFont="1"/>
    <xf numFmtId="164" fontId="2" fillId="0" borderId="0" xfId="0" applyNumberFormat="1" applyFont="1"/>
    <xf numFmtId="0" fontId="9" fillId="0" borderId="21" xfId="6" applyFont="1" applyBorder="1" applyAlignment="1">
      <alignment horizontal="center"/>
    </xf>
    <xf numFmtId="164" fontId="9" fillId="0" borderId="21" xfId="6" applyNumberFormat="1" applyFont="1" applyBorder="1" applyAlignment="1">
      <alignment horizontal="center"/>
    </xf>
    <xf numFmtId="0" fontId="6" fillId="0" borderId="25" xfId="7" applyFont="1" applyBorder="1" applyAlignment="1">
      <alignment horizontal="center"/>
    </xf>
    <xf numFmtId="0" fontId="6" fillId="0" borderId="14" xfId="7" applyFont="1" applyBorder="1" applyAlignment="1">
      <alignment horizontal="center"/>
    </xf>
    <xf numFmtId="0" fontId="6" fillId="0" borderId="24" xfId="7" applyFont="1" applyBorder="1" applyAlignment="1">
      <alignment horizontal="center"/>
    </xf>
    <xf numFmtId="0" fontId="6" fillId="0" borderId="23" xfId="7" applyFont="1" applyBorder="1" applyAlignment="1">
      <alignment horizontal="center"/>
    </xf>
    <xf numFmtId="1" fontId="7" fillId="0" borderId="16" xfId="7" applyNumberFormat="1" applyFont="1" applyBorder="1" applyAlignment="1">
      <alignment horizontal="right" wrapText="1"/>
    </xf>
    <xf numFmtId="1" fontId="7" fillId="0" borderId="18" xfId="7" applyNumberFormat="1" applyFont="1" applyBorder="1" applyAlignment="1">
      <alignment horizontal="right" wrapText="1"/>
    </xf>
    <xf numFmtId="1" fontId="7" fillId="0" borderId="15" xfId="7" applyNumberFormat="1" applyFont="1" applyBorder="1" applyAlignment="1">
      <alignment horizontal="right" wrapText="1"/>
    </xf>
    <xf numFmtId="1" fontId="7" fillId="0" borderId="20" xfId="7" applyNumberFormat="1" applyFont="1" applyBorder="1" applyAlignment="1">
      <alignment horizontal="right" wrapText="1"/>
    </xf>
    <xf numFmtId="1" fontId="7" fillId="0" borderId="22" xfId="7" applyNumberFormat="1" applyFont="1" applyBorder="1" applyAlignment="1">
      <alignment horizontal="right" wrapText="1"/>
    </xf>
    <xf numFmtId="1" fontId="7" fillId="0" borderId="7" xfId="7" applyNumberFormat="1" applyFont="1" applyBorder="1" applyAlignment="1">
      <alignment horizontal="right" wrapText="1"/>
    </xf>
    <xf numFmtId="1" fontId="7" fillId="0" borderId="24" xfId="7" applyNumberFormat="1" applyFont="1" applyBorder="1" applyAlignment="1">
      <alignment horizontal="right" wrapText="1"/>
    </xf>
    <xf numFmtId="1" fontId="7" fillId="0" borderId="14" xfId="7" applyNumberFormat="1" applyFont="1" applyBorder="1" applyAlignment="1">
      <alignment horizontal="right" wrapText="1"/>
    </xf>
    <xf numFmtId="1" fontId="7" fillId="0" borderId="23" xfId="7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44" xfId="0" applyFont="1" applyBorder="1"/>
    <xf numFmtId="0" fontId="2" fillId="0" borderId="44" xfId="0" applyFont="1" applyBorder="1"/>
    <xf numFmtId="0" fontId="6" fillId="0" borderId="43" xfId="8" applyFont="1" applyBorder="1" applyAlignment="1">
      <alignment horizontal="center"/>
    </xf>
    <xf numFmtId="0" fontId="6" fillId="0" borderId="18" xfId="8" applyFont="1" applyBorder="1" applyAlignment="1">
      <alignment horizontal="left" wrapText="1"/>
    </xf>
    <xf numFmtId="0" fontId="6" fillId="0" borderId="22" xfId="8" applyFont="1" applyBorder="1" applyAlignment="1">
      <alignment horizontal="left" wrapText="1"/>
    </xf>
    <xf numFmtId="0" fontId="7" fillId="0" borderId="22" xfId="8" applyFont="1" applyBorder="1" applyAlignment="1">
      <alignment horizontal="right" wrapText="1"/>
    </xf>
    <xf numFmtId="0" fontId="9" fillId="0" borderId="22" xfId="8" applyFont="1" applyBorder="1" applyAlignment="1">
      <alignment horizontal="left" wrapText="1"/>
    </xf>
    <xf numFmtId="0" fontId="6" fillId="0" borderId="29" xfId="8" applyFont="1" applyBorder="1" applyAlignment="1">
      <alignment horizontal="left" wrapText="1"/>
    </xf>
    <xf numFmtId="0" fontId="12" fillId="0" borderId="29" xfId="8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7" fillId="0" borderId="0" xfId="9" applyFont="1" applyProtection="1">
      <protection locked="0"/>
    </xf>
    <xf numFmtId="0" fontId="18" fillId="0" borderId="0" xfId="9" applyFont="1" applyProtection="1">
      <protection locked="0"/>
    </xf>
    <xf numFmtId="0" fontId="19" fillId="0" borderId="0" xfId="9" applyFont="1" applyProtection="1">
      <protection locked="0"/>
    </xf>
    <xf numFmtId="0" fontId="20" fillId="0" borderId="0" xfId="9" applyFont="1"/>
    <xf numFmtId="0" fontId="19" fillId="0" borderId="0" xfId="9" applyFont="1"/>
    <xf numFmtId="0" fontId="16" fillId="0" borderId="0" xfId="9"/>
    <xf numFmtId="0" fontId="22" fillId="0" borderId="59" xfId="9" applyFont="1" applyBorder="1"/>
    <xf numFmtId="0" fontId="24" fillId="0" borderId="69" xfId="9" applyFont="1" applyBorder="1"/>
    <xf numFmtId="1" fontId="19" fillId="0" borderId="70" xfId="9" applyNumberFormat="1" applyFont="1" applyBorder="1" applyAlignment="1">
      <alignment horizontal="center"/>
    </xf>
    <xf numFmtId="0" fontId="19" fillId="0" borderId="71" xfId="9" applyFont="1" applyBorder="1" applyAlignment="1">
      <alignment horizontal="center"/>
    </xf>
    <xf numFmtId="0" fontId="19" fillId="0" borderId="72" xfId="9" applyFont="1" applyBorder="1" applyAlignment="1">
      <alignment horizontal="center"/>
    </xf>
    <xf numFmtId="1" fontId="19" fillId="0" borderId="73" xfId="9" applyNumberFormat="1" applyFont="1" applyBorder="1" applyAlignment="1">
      <alignment horizontal="center"/>
    </xf>
    <xf numFmtId="0" fontId="19" fillId="0" borderId="75" xfId="9" applyFont="1" applyBorder="1" applyAlignment="1">
      <alignment horizontal="center"/>
    </xf>
    <xf numFmtId="0" fontId="24" fillId="0" borderId="76" xfId="9" applyFont="1" applyBorder="1"/>
    <xf numFmtId="0" fontId="19" fillId="0" borderId="70" xfId="9" applyFont="1" applyBorder="1" applyAlignment="1">
      <alignment horizontal="center"/>
    </xf>
    <xf numFmtId="0" fontId="19" fillId="0" borderId="77" xfId="9" applyFont="1" applyBorder="1" applyAlignment="1">
      <alignment horizontal="center"/>
    </xf>
    <xf numFmtId="0" fontId="19" fillId="0" borderId="78" xfId="9" applyFont="1" applyBorder="1" applyAlignment="1">
      <alignment horizontal="center"/>
    </xf>
    <xf numFmtId="0" fontId="19" fillId="0" borderId="79" xfId="9" applyFont="1" applyBorder="1" applyAlignment="1">
      <alignment horizontal="center"/>
    </xf>
    <xf numFmtId="0" fontId="19" fillId="0" borderId="67" xfId="9" applyFont="1" applyBorder="1" applyAlignment="1">
      <alignment horizontal="center"/>
    </xf>
    <xf numFmtId="0" fontId="19" fillId="0" borderId="80" xfId="9" applyFont="1" applyBorder="1" applyAlignment="1">
      <alignment horizontal="center"/>
    </xf>
    <xf numFmtId="0" fontId="19" fillId="0" borderId="81" xfId="9" applyFont="1" applyBorder="1" applyAlignment="1">
      <alignment horizontal="center"/>
    </xf>
    <xf numFmtId="0" fontId="19" fillId="0" borderId="82" xfId="9" applyFont="1" applyBorder="1" applyAlignment="1">
      <alignment horizontal="center"/>
    </xf>
    <xf numFmtId="0" fontId="24" fillId="0" borderId="83" xfId="9" applyFont="1" applyBorder="1"/>
    <xf numFmtId="1" fontId="25" fillId="0" borderId="0" xfId="9" applyNumberFormat="1" applyFont="1" applyAlignment="1">
      <alignment horizontal="center"/>
    </xf>
    <xf numFmtId="0" fontId="25" fillId="0" borderId="0" xfId="9" applyFont="1"/>
    <xf numFmtId="0" fontId="19" fillId="0" borderId="0" xfId="0" applyFont="1"/>
    <xf numFmtId="1" fontId="19" fillId="0" borderId="0" xfId="0" applyNumberFormat="1" applyFont="1" applyAlignment="1">
      <alignment horizontal="center"/>
    </xf>
    <xf numFmtId="0" fontId="23" fillId="0" borderId="83" xfId="9" applyFont="1" applyBorder="1" applyAlignment="1">
      <alignment wrapText="1"/>
    </xf>
    <xf numFmtId="0" fontId="23" fillId="0" borderId="79" xfId="9" applyFont="1" applyBorder="1" applyAlignment="1">
      <alignment horizontal="center" vertical="top" wrapText="1"/>
    </xf>
    <xf numFmtId="0" fontId="23" fillId="0" borderId="67" xfId="9" applyFont="1" applyBorder="1" applyAlignment="1">
      <alignment horizontal="center" vertical="top" wrapText="1"/>
    </xf>
    <xf numFmtId="0" fontId="23" fillId="0" borderId="68" xfId="9" applyFont="1" applyBorder="1" applyAlignment="1">
      <alignment horizontal="center" vertical="top" wrapText="1"/>
    </xf>
    <xf numFmtId="0" fontId="23" fillId="0" borderId="66" xfId="9" applyFont="1" applyBorder="1" applyAlignment="1">
      <alignment horizontal="center" vertical="top" wrapText="1"/>
    </xf>
    <xf numFmtId="2" fontId="19" fillId="0" borderId="31" xfId="9" applyNumberFormat="1" applyFont="1" applyBorder="1" applyAlignment="1">
      <alignment horizontal="center"/>
    </xf>
    <xf numFmtId="2" fontId="19" fillId="0" borderId="32" xfId="9" applyNumberFormat="1" applyFont="1" applyBorder="1" applyAlignment="1">
      <alignment horizontal="center"/>
    </xf>
    <xf numFmtId="2" fontId="19" fillId="0" borderId="21" xfId="9" applyNumberFormat="1" applyFont="1" applyBorder="1" applyAlignment="1">
      <alignment horizontal="center"/>
    </xf>
    <xf numFmtId="2" fontId="19" fillId="0" borderId="22" xfId="9" applyNumberFormat="1" applyFont="1" applyBorder="1" applyAlignment="1">
      <alignment horizontal="center"/>
    </xf>
    <xf numFmtId="0" fontId="23" fillId="0" borderId="61" xfId="9" applyFont="1" applyBorder="1"/>
    <xf numFmtId="0" fontId="23" fillId="0" borderId="62" xfId="9" applyFont="1" applyBorder="1" applyAlignment="1">
      <alignment horizontal="center"/>
    </xf>
    <xf numFmtId="0" fontId="23" fillId="0" borderId="63" xfId="9" applyFont="1" applyBorder="1" applyAlignment="1">
      <alignment horizontal="center"/>
    </xf>
    <xf numFmtId="0" fontId="23" fillId="0" borderId="64" xfId="9" applyFont="1" applyBorder="1" applyAlignment="1">
      <alignment horizontal="center"/>
    </xf>
    <xf numFmtId="0" fontId="23" fillId="0" borderId="65" xfId="9" applyFont="1" applyBorder="1" applyAlignment="1">
      <alignment horizontal="center"/>
    </xf>
    <xf numFmtId="0" fontId="23" fillId="0" borderId="66" xfId="9" applyFont="1" applyBorder="1" applyAlignment="1">
      <alignment horizontal="center"/>
    </xf>
    <xf numFmtId="0" fontId="23" fillId="0" borderId="67" xfId="9" applyFont="1" applyBorder="1" applyAlignment="1">
      <alignment horizontal="center"/>
    </xf>
    <xf numFmtId="0" fontId="23" fillId="0" borderId="68" xfId="9" applyFont="1" applyBorder="1" applyAlignment="1">
      <alignment horizontal="center"/>
    </xf>
    <xf numFmtId="1" fontId="0" fillId="0" borderId="0" xfId="0" applyNumberFormat="1"/>
    <xf numFmtId="1" fontId="19" fillId="0" borderId="71" xfId="9" applyNumberFormat="1" applyFont="1" applyBorder="1" applyAlignment="1">
      <alignment horizontal="center"/>
    </xf>
    <xf numFmtId="1" fontId="19" fillId="0" borderId="74" xfId="9" applyNumberFormat="1" applyFont="1" applyBorder="1" applyAlignment="1">
      <alignment horizontal="center"/>
    </xf>
    <xf numFmtId="166" fontId="0" fillId="0" borderId="0" xfId="0" applyNumberFormat="1"/>
    <xf numFmtId="0" fontId="6" fillId="0" borderId="14" xfId="8" applyFont="1" applyBorder="1" applyAlignment="1">
      <alignment horizontal="left" wrapText="1"/>
    </xf>
    <xf numFmtId="0" fontId="2" fillId="0" borderId="20" xfId="0" quotePrefix="1" applyFont="1" applyBorder="1"/>
    <xf numFmtId="0" fontId="13" fillId="0" borderId="46" xfId="0" applyFont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6" fillId="0" borderId="0" xfId="9" applyNumberFormat="1" applyFont="1" applyAlignment="1">
      <alignment horizontal="center"/>
    </xf>
    <xf numFmtId="0" fontId="2" fillId="0" borderId="30" xfId="0" quotePrefix="1" applyFont="1" applyBorder="1"/>
    <xf numFmtId="0" fontId="11" fillId="0" borderId="8" xfId="0" applyFont="1" applyBorder="1"/>
    <xf numFmtId="0" fontId="6" fillId="0" borderId="84" xfId="8" applyFont="1" applyBorder="1" applyAlignment="1">
      <alignment horizontal="center" wrapText="1"/>
    </xf>
    <xf numFmtId="0" fontId="6" fillId="0" borderId="45" xfId="8" applyFont="1" applyBorder="1" applyAlignment="1">
      <alignment horizontal="center" wrapText="1"/>
    </xf>
    <xf numFmtId="1" fontId="8" fillId="0" borderId="8" xfId="2" applyNumberFormat="1" applyFont="1" applyBorder="1" applyAlignment="1">
      <alignment horizontal="right" vertical="top" wrapText="1"/>
    </xf>
    <xf numFmtId="1" fontId="8" fillId="0" borderId="9" xfId="2" applyNumberFormat="1" applyFont="1" applyBorder="1" applyAlignment="1">
      <alignment horizontal="right" vertical="top" wrapText="1"/>
    </xf>
    <xf numFmtId="1" fontId="8" fillId="0" borderId="29" xfId="2" applyNumberFormat="1" applyFont="1" applyBorder="1" applyAlignment="1">
      <alignment horizontal="right" vertical="top" wrapText="1"/>
    </xf>
    <xf numFmtId="1" fontId="8" fillId="0" borderId="28" xfId="2" applyNumberFormat="1" applyFont="1" applyBorder="1" applyAlignment="1">
      <alignment horizontal="right" vertical="top" wrapText="1"/>
    </xf>
    <xf numFmtId="0" fontId="6" fillId="0" borderId="42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89" xfId="1" applyFont="1" applyBorder="1" applyAlignment="1">
      <alignment horizontal="left" vertical="top" wrapText="1"/>
    </xf>
    <xf numFmtId="1" fontId="7" fillId="0" borderId="9" xfId="2" applyNumberFormat="1" applyFont="1" applyBorder="1" applyAlignment="1">
      <alignment horizontal="right" vertical="center" wrapText="1"/>
    </xf>
    <xf numFmtId="1" fontId="7" fillId="0" borderId="29" xfId="2" applyNumberFormat="1" applyFont="1" applyBorder="1" applyAlignment="1">
      <alignment horizontal="right" vertical="center" wrapText="1"/>
    </xf>
    <xf numFmtId="1" fontId="7" fillId="0" borderId="28" xfId="2" applyNumberFormat="1" applyFont="1" applyBorder="1" applyAlignment="1">
      <alignment horizontal="right" vertical="center" wrapText="1"/>
    </xf>
    <xf numFmtId="0" fontId="6" fillId="0" borderId="90" xfId="1" applyFont="1" applyBorder="1" applyAlignment="1">
      <alignment horizontal="left" wrapText="1"/>
    </xf>
    <xf numFmtId="1" fontId="1" fillId="0" borderId="84" xfId="0" applyNumberFormat="1" applyFont="1" applyBorder="1"/>
    <xf numFmtId="1" fontId="1" fillId="0" borderId="85" xfId="0" applyNumberFormat="1" applyFont="1" applyBorder="1"/>
    <xf numFmtId="1" fontId="1" fillId="0" borderId="45" xfId="0" applyNumberFormat="1" applyFont="1" applyBorder="1"/>
    <xf numFmtId="0" fontId="9" fillId="0" borderId="2" xfId="1" applyFont="1" applyBorder="1" applyAlignment="1">
      <alignment horizontal="left" wrapText="1"/>
    </xf>
    <xf numFmtId="0" fontId="6" fillId="0" borderId="91" xfId="1" applyFont="1" applyBorder="1" applyAlignment="1">
      <alignment horizontal="left" vertical="top" wrapText="1"/>
    </xf>
    <xf numFmtId="0" fontId="3" fillId="0" borderId="46" xfId="0" applyFont="1" applyBorder="1"/>
    <xf numFmtId="0" fontId="6" fillId="0" borderId="42" xfId="3" applyFont="1" applyBorder="1" applyAlignment="1">
      <alignment horizontal="left" wrapText="1"/>
    </xf>
    <xf numFmtId="0" fontId="6" fillId="0" borderId="2" xfId="3" applyFont="1" applyBorder="1" applyAlignment="1">
      <alignment horizontal="left" wrapText="1"/>
    </xf>
    <xf numFmtId="0" fontId="9" fillId="0" borderId="2" xfId="3" applyFont="1" applyBorder="1" applyAlignment="1">
      <alignment horizontal="left" wrapText="1"/>
    </xf>
    <xf numFmtId="0" fontId="6" fillId="0" borderId="42" xfId="2" applyFont="1" applyBorder="1" applyAlignment="1">
      <alignment horizontal="left" wrapText="1"/>
    </xf>
    <xf numFmtId="1" fontId="2" fillId="0" borderId="94" xfId="0" applyNumberFormat="1" applyFont="1" applyBorder="1"/>
    <xf numFmtId="0" fontId="6" fillId="0" borderId="2" xfId="2" applyFont="1" applyBorder="1" applyAlignment="1">
      <alignment horizontal="left" wrapText="1"/>
    </xf>
    <xf numFmtId="1" fontId="2" fillId="0" borderId="95" xfId="0" applyNumberFormat="1" applyFont="1" applyBorder="1"/>
    <xf numFmtId="0" fontId="9" fillId="0" borderId="2" xfId="2" applyFont="1" applyBorder="1" applyAlignment="1">
      <alignment horizontal="left" wrapText="1"/>
    </xf>
    <xf numFmtId="0" fontId="3" fillId="0" borderId="88" xfId="0" applyFont="1" applyBorder="1"/>
    <xf numFmtId="1" fontId="1" fillId="0" borderId="11" xfId="0" applyNumberFormat="1" applyFont="1" applyBorder="1"/>
    <xf numFmtId="1" fontId="7" fillId="0" borderId="8" xfId="2" applyNumberFormat="1" applyFont="1" applyBorder="1" applyAlignment="1">
      <alignment horizontal="right" vertical="top" wrapText="1"/>
    </xf>
    <xf numFmtId="1" fontId="7" fillId="0" borderId="28" xfId="2" applyNumberFormat="1" applyFont="1" applyBorder="1" applyAlignment="1">
      <alignment horizontal="right" vertical="top" wrapText="1"/>
    </xf>
    <xf numFmtId="1" fontId="7" fillId="0" borderId="9" xfId="2" applyNumberFormat="1" applyFont="1" applyBorder="1" applyAlignment="1">
      <alignment horizontal="right" vertical="top" wrapText="1"/>
    </xf>
    <xf numFmtId="1" fontId="7" fillId="0" borderId="29" xfId="2" applyNumberFormat="1" applyFont="1" applyBorder="1" applyAlignment="1">
      <alignment horizontal="right" vertical="top" wrapText="1"/>
    </xf>
    <xf numFmtId="1" fontId="7" fillId="0" borderId="1" xfId="2" applyNumberFormat="1" applyFont="1" applyBorder="1" applyAlignment="1">
      <alignment horizontal="right" vertical="top" wrapText="1"/>
    </xf>
    <xf numFmtId="1" fontId="2" fillId="0" borderId="96" xfId="0" applyNumberFormat="1" applyFont="1" applyBorder="1" applyAlignment="1">
      <alignment vertical="top"/>
    </xf>
    <xf numFmtId="1" fontId="1" fillId="0" borderId="46" xfId="0" applyNumberFormat="1" applyFont="1" applyBorder="1"/>
    <xf numFmtId="0" fontId="6" fillId="0" borderId="42" xfId="5" applyFont="1" applyBorder="1" applyAlignment="1">
      <alignment horizontal="left" wrapText="1"/>
    </xf>
    <xf numFmtId="1" fontId="2" fillId="0" borderId="41" xfId="0" applyNumberFormat="1" applyFont="1" applyBorder="1"/>
    <xf numFmtId="0" fontId="6" fillId="0" borderId="2" xfId="5" applyFont="1" applyBorder="1" applyAlignment="1">
      <alignment horizontal="left" wrapText="1"/>
    </xf>
    <xf numFmtId="0" fontId="9" fillId="0" borderId="2" xfId="5" applyFont="1" applyBorder="1" applyAlignment="1">
      <alignment horizontal="left" wrapText="1"/>
    </xf>
    <xf numFmtId="1" fontId="10" fillId="0" borderId="84" xfId="2" applyNumberFormat="1" applyFont="1" applyBorder="1" applyAlignment="1">
      <alignment horizontal="right" wrapText="1"/>
    </xf>
    <xf numFmtId="1" fontId="10" fillId="0" borderId="85" xfId="2" applyNumberFormat="1" applyFont="1" applyBorder="1" applyAlignment="1">
      <alignment horizontal="right" wrapText="1"/>
    </xf>
    <xf numFmtId="1" fontId="10" fillId="0" borderId="45" xfId="2" applyNumberFormat="1" applyFont="1" applyBorder="1" applyAlignment="1">
      <alignment horizontal="right" wrapText="1"/>
    </xf>
    <xf numFmtId="0" fontId="9" fillId="0" borderId="21" xfId="6" applyFont="1" applyBorder="1" applyAlignment="1">
      <alignment horizontal="right" wrapText="1"/>
    </xf>
    <xf numFmtId="0" fontId="6" fillId="0" borderId="42" xfId="7" applyFont="1" applyBorder="1" applyAlignment="1">
      <alignment horizontal="left" wrapText="1"/>
    </xf>
    <xf numFmtId="0" fontId="6" fillId="0" borderId="2" xfId="7" applyFont="1" applyBorder="1" applyAlignment="1">
      <alignment horizontal="left" wrapText="1"/>
    </xf>
    <xf numFmtId="0" fontId="9" fillId="0" borderId="2" xfId="7" applyFont="1" applyBorder="1" applyAlignment="1">
      <alignment horizontal="left" wrapText="1"/>
    </xf>
    <xf numFmtId="1" fontId="1" fillId="0" borderId="43" xfId="0" applyNumberFormat="1" applyFont="1" applyBorder="1"/>
    <xf numFmtId="1" fontId="1" fillId="0" borderId="10" xfId="0" applyNumberFormat="1" applyFont="1" applyBorder="1"/>
    <xf numFmtId="165" fontId="19" fillId="0" borderId="0" xfId="9" applyNumberFormat="1" applyFont="1"/>
    <xf numFmtId="1" fontId="1" fillId="0" borderId="99" xfId="0" applyNumberFormat="1" applyFont="1" applyBorder="1"/>
    <xf numFmtId="1" fontId="7" fillId="0" borderId="100" xfId="2" applyNumberFormat="1" applyFont="1" applyBorder="1" applyAlignment="1">
      <alignment horizontal="right" wrapText="1"/>
    </xf>
    <xf numFmtId="1" fontId="7" fillId="0" borderId="101" xfId="2" applyNumberFormat="1" applyFont="1" applyBorder="1" applyAlignment="1">
      <alignment horizontal="right" wrapText="1"/>
    </xf>
    <xf numFmtId="1" fontId="10" fillId="0" borderId="99" xfId="2" applyNumberFormat="1" applyFont="1" applyBorder="1" applyAlignment="1">
      <alignment horizontal="right" wrapText="1"/>
    </xf>
    <xf numFmtId="1" fontId="10" fillId="0" borderId="47" xfId="2" applyNumberFormat="1" applyFont="1" applyBorder="1" applyAlignment="1">
      <alignment horizontal="right" wrapText="1"/>
    </xf>
    <xf numFmtId="1" fontId="27" fillId="0" borderId="0" xfId="0" applyNumberFormat="1" applyFont="1"/>
    <xf numFmtId="0" fontId="2" fillId="2" borderId="24" xfId="0" quotePrefix="1" applyFont="1" applyFill="1" applyBorder="1"/>
    <xf numFmtId="0" fontId="2" fillId="2" borderId="14" xfId="0" applyFont="1" applyFill="1" applyBorder="1"/>
    <xf numFmtId="0" fontId="13" fillId="2" borderId="47" xfId="0" applyFont="1" applyFill="1" applyBorder="1"/>
    <xf numFmtId="0" fontId="24" fillId="0" borderId="84" xfId="9" applyFont="1" applyBorder="1"/>
    <xf numFmtId="1" fontId="1" fillId="0" borderId="6" xfId="0" applyNumberFormat="1" applyFont="1" applyBorder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21" xfId="0" applyFont="1" applyBorder="1"/>
    <xf numFmtId="0" fontId="14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" fontId="7" fillId="0" borderId="24" xfId="2" applyNumberFormat="1" applyFont="1" applyBorder="1" applyAlignment="1">
      <alignment horizontal="right" vertical="top" wrapText="1"/>
    </xf>
    <xf numFmtId="1" fontId="7" fillId="0" borderId="25" xfId="2" applyNumberFormat="1" applyFont="1" applyBorder="1" applyAlignment="1">
      <alignment horizontal="right" vertical="top" wrapText="1"/>
    </xf>
    <xf numFmtId="1" fontId="7" fillId="0" borderId="12" xfId="2" applyNumberFormat="1" applyFont="1" applyBorder="1" applyAlignment="1">
      <alignment horizontal="right" vertical="top" wrapText="1"/>
    </xf>
    <xf numFmtId="1" fontId="7" fillId="0" borderId="14" xfId="2" applyNumberFormat="1" applyFont="1" applyBorder="1" applyAlignment="1">
      <alignment horizontal="right" vertical="top" wrapText="1"/>
    </xf>
    <xf numFmtId="1" fontId="7" fillId="0" borderId="23" xfId="2" applyNumberFormat="1" applyFont="1" applyBorder="1" applyAlignment="1">
      <alignment horizontal="right" vertical="top" wrapText="1"/>
    </xf>
    <xf numFmtId="1" fontId="7" fillId="0" borderId="30" xfId="7" applyNumberFormat="1" applyFont="1" applyBorder="1" applyAlignment="1">
      <alignment horizontal="right" wrapText="1"/>
    </xf>
    <xf numFmtId="1" fontId="7" fillId="0" borderId="98" xfId="7" applyNumberFormat="1" applyFont="1" applyBorder="1" applyAlignment="1">
      <alignment horizontal="right" wrapText="1"/>
    </xf>
    <xf numFmtId="1" fontId="7" fillId="0" borderId="32" xfId="7" applyNumberFormat="1" applyFont="1" applyBorder="1" applyAlignment="1">
      <alignment horizontal="right" wrapText="1"/>
    </xf>
    <xf numFmtId="0" fontId="24" fillId="0" borderId="103" xfId="9" applyFont="1" applyBorder="1"/>
    <xf numFmtId="1" fontId="24" fillId="0" borderId="104" xfId="9" applyNumberFormat="1" applyFont="1" applyBorder="1" applyAlignment="1">
      <alignment horizontal="center"/>
    </xf>
    <xf numFmtId="1" fontId="24" fillId="0" borderId="105" xfId="9" applyNumberFormat="1" applyFont="1" applyBorder="1" applyAlignment="1">
      <alignment horizontal="center"/>
    </xf>
    <xf numFmtId="1" fontId="24" fillId="0" borderId="106" xfId="9" applyNumberFormat="1" applyFont="1" applyBorder="1" applyAlignment="1">
      <alignment horizontal="center"/>
    </xf>
    <xf numFmtId="1" fontId="19" fillId="0" borderId="13" xfId="9" applyNumberFormat="1" applyFont="1" applyBorder="1" applyAlignment="1">
      <alignment horizontal="center"/>
    </xf>
    <xf numFmtId="2" fontId="19" fillId="0" borderId="13" xfId="9" applyNumberFormat="1" applyFont="1" applyBorder="1" applyAlignment="1">
      <alignment horizontal="center"/>
    </xf>
    <xf numFmtId="0" fontId="24" fillId="0" borderId="52" xfId="9" applyFont="1" applyBorder="1"/>
    <xf numFmtId="0" fontId="24" fillId="0" borderId="2" xfId="9" applyFont="1" applyBorder="1"/>
    <xf numFmtId="0" fontId="24" fillId="0" borderId="91" xfId="9" applyFont="1" applyBorder="1"/>
    <xf numFmtId="1" fontId="19" fillId="0" borderId="30" xfId="9" applyNumberFormat="1" applyFont="1" applyBorder="1" applyAlignment="1">
      <alignment horizontal="center"/>
    </xf>
    <xf numFmtId="1" fontId="19" fillId="0" borderId="20" xfId="9" applyNumberFormat="1" applyFont="1" applyBorder="1" applyAlignment="1">
      <alignment horizontal="center"/>
    </xf>
    <xf numFmtId="1" fontId="19" fillId="0" borderId="24" xfId="9" applyNumberFormat="1" applyFont="1" applyBorder="1" applyAlignment="1">
      <alignment horizontal="center"/>
    </xf>
    <xf numFmtId="2" fontId="19" fillId="0" borderId="12" xfId="9" applyNumberFormat="1" applyFont="1" applyBorder="1" applyAlignment="1">
      <alignment horizontal="center"/>
    </xf>
    <xf numFmtId="2" fontId="19" fillId="0" borderId="14" xfId="9" applyNumberFormat="1" applyFont="1" applyBorder="1" applyAlignment="1">
      <alignment horizontal="center"/>
    </xf>
    <xf numFmtId="2" fontId="19" fillId="0" borderId="98" xfId="9" applyNumberFormat="1" applyFont="1" applyBorder="1" applyAlignment="1">
      <alignment horizontal="center"/>
    </xf>
    <xf numFmtId="2" fontId="19" fillId="0" borderId="7" xfId="9" applyNumberFormat="1" applyFont="1" applyBorder="1" applyAlignment="1">
      <alignment horizontal="center"/>
    </xf>
    <xf numFmtId="2" fontId="19" fillId="0" borderId="23" xfId="9" applyNumberFormat="1" applyFont="1" applyBorder="1" applyAlignment="1">
      <alignment horizontal="center"/>
    </xf>
    <xf numFmtId="2" fontId="19" fillId="0" borderId="43" xfId="9" applyNumberFormat="1" applyFont="1" applyBorder="1" applyAlignment="1">
      <alignment horizontal="center"/>
    </xf>
    <xf numFmtId="0" fontId="14" fillId="0" borderId="96" xfId="0" applyFont="1" applyBorder="1" applyAlignment="1">
      <alignment horizontal="center"/>
    </xf>
    <xf numFmtId="0" fontId="14" fillId="0" borderId="102" xfId="0" applyFont="1" applyBorder="1" applyAlignment="1">
      <alignment horizontal="center"/>
    </xf>
    <xf numFmtId="0" fontId="2" fillId="2" borderId="5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" fontId="7" fillId="0" borderId="109" xfId="2" applyNumberFormat="1" applyFont="1" applyBorder="1" applyAlignment="1">
      <alignment horizontal="right" wrapText="1"/>
    </xf>
    <xf numFmtId="1" fontId="2" fillId="0" borderId="28" xfId="0" applyNumberFormat="1" applyFont="1" applyBorder="1" applyAlignment="1">
      <alignment vertical="top"/>
    </xf>
    <xf numFmtId="0" fontId="6" fillId="0" borderId="90" xfId="5" applyFont="1" applyBorder="1" applyAlignment="1">
      <alignment horizontal="left" wrapText="1"/>
    </xf>
    <xf numFmtId="1" fontId="10" fillId="0" borderId="106" xfId="2" applyNumberFormat="1" applyFont="1" applyBorder="1" applyAlignment="1">
      <alignment horizontal="right" wrapText="1"/>
    </xf>
    <xf numFmtId="1" fontId="31" fillId="0" borderId="45" xfId="2" applyNumberFormat="1" applyFont="1" applyBorder="1" applyAlignment="1">
      <alignment horizontal="right" wrapText="1"/>
    </xf>
    <xf numFmtId="0" fontId="3" fillId="2" borderId="52" xfId="0" applyFont="1" applyFill="1" applyBorder="1"/>
    <xf numFmtId="0" fontId="2" fillId="2" borderId="30" xfId="0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98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20" xfId="0" applyFont="1" applyFill="1" applyBorder="1" applyAlignment="1">
      <alignment horizontal="center"/>
    </xf>
    <xf numFmtId="1" fontId="12" fillId="2" borderId="21" xfId="3" applyNumberFormat="1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4" fillId="2" borderId="2" xfId="0" applyFont="1" applyFill="1" applyBorder="1"/>
    <xf numFmtId="0" fontId="14" fillId="2" borderId="89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48" xfId="0" applyFont="1" applyFill="1" applyBorder="1"/>
    <xf numFmtId="0" fontId="2" fillId="2" borderId="4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3" fillId="2" borderId="50" xfId="0" applyFont="1" applyFill="1" applyBorder="1"/>
    <xf numFmtId="0" fontId="14" fillId="2" borderId="50" xfId="0" applyFont="1" applyFill="1" applyBorder="1" applyAlignment="1">
      <alignment horizontal="left"/>
    </xf>
    <xf numFmtId="0" fontId="14" fillId="2" borderId="107" xfId="0" applyFont="1" applyFill="1" applyBorder="1" applyAlignment="1">
      <alignment horizontal="left"/>
    </xf>
    <xf numFmtId="0" fontId="3" fillId="2" borderId="58" xfId="0" applyFont="1" applyFill="1" applyBorder="1" applyAlignment="1">
      <alignment vertical="center"/>
    </xf>
    <xf numFmtId="0" fontId="14" fillId="2" borderId="50" xfId="0" applyFont="1" applyFill="1" applyBorder="1"/>
    <xf numFmtId="0" fontId="2" fillId="2" borderId="4" xfId="0" applyFont="1" applyFill="1" applyBorder="1" applyAlignment="1">
      <alignment horizontal="center"/>
    </xf>
    <xf numFmtId="0" fontId="14" fillId="2" borderId="55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93" xfId="0" applyFont="1" applyFill="1" applyBorder="1" applyAlignment="1">
      <alignment horizontal="center"/>
    </xf>
    <xf numFmtId="0" fontId="2" fillId="2" borderId="9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" fontId="8" fillId="0" borderId="23" xfId="2" applyNumberFormat="1" applyFont="1" applyBorder="1" applyAlignment="1">
      <alignment horizontal="right" vertical="top" wrapText="1"/>
    </xf>
    <xf numFmtId="0" fontId="2" fillId="0" borderId="98" xfId="0" applyFont="1" applyBorder="1"/>
    <xf numFmtId="1" fontId="2" fillId="0" borderId="31" xfId="0" applyNumberFormat="1" applyFont="1" applyBorder="1"/>
    <xf numFmtId="1" fontId="2" fillId="0" borderId="56" xfId="0" applyNumberFormat="1" applyFont="1" applyBorder="1"/>
    <xf numFmtId="0" fontId="2" fillId="0" borderId="110" xfId="0" applyFont="1" applyBorder="1"/>
    <xf numFmtId="1" fontId="2" fillId="0" borderId="110" xfId="0" applyNumberFormat="1" applyFont="1" applyBorder="1"/>
    <xf numFmtId="1" fontId="2" fillId="0" borderId="21" xfId="0" applyNumberFormat="1" applyFont="1" applyBorder="1"/>
    <xf numFmtId="1" fontId="2" fillId="0" borderId="12" xfId="0" applyNumberFormat="1" applyFont="1" applyBorder="1"/>
    <xf numFmtId="0" fontId="2" fillId="0" borderId="12" xfId="0" applyFont="1" applyBorder="1"/>
    <xf numFmtId="0" fontId="2" fillId="0" borderId="111" xfId="0" applyFont="1" applyBorder="1"/>
    <xf numFmtId="0" fontId="6" fillId="0" borderId="9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1" fontId="7" fillId="0" borderId="4" xfId="2" applyNumberFormat="1" applyFont="1" applyBorder="1" applyAlignment="1">
      <alignment horizontal="right" wrapText="1"/>
    </xf>
    <xf numFmtId="1" fontId="7" fillId="0" borderId="30" xfId="2" applyNumberFormat="1" applyFont="1" applyBorder="1" applyAlignment="1">
      <alignment horizontal="right" wrapText="1"/>
    </xf>
    <xf numFmtId="1" fontId="7" fillId="0" borderId="31" xfId="2" applyNumberFormat="1" applyFont="1" applyBorder="1" applyAlignment="1">
      <alignment horizontal="right" wrapText="1"/>
    </xf>
    <xf numFmtId="1" fontId="7" fillId="0" borderId="32" xfId="2" applyNumberFormat="1" applyFont="1" applyBorder="1" applyAlignment="1">
      <alignment horizontal="right" wrapText="1"/>
    </xf>
    <xf numFmtId="1" fontId="7" fillId="0" borderId="24" xfId="2" applyNumberFormat="1" applyFont="1" applyBorder="1" applyAlignment="1">
      <alignment horizontal="right" wrapText="1"/>
    </xf>
    <xf numFmtId="1" fontId="7" fillId="0" borderId="12" xfId="2" applyNumberFormat="1" applyFont="1" applyBorder="1" applyAlignment="1">
      <alignment horizontal="right" wrapText="1"/>
    </xf>
    <xf numFmtId="1" fontId="7" fillId="0" borderId="14" xfId="2" applyNumberFormat="1" applyFont="1" applyBorder="1" applyAlignment="1">
      <alignment horizontal="right" wrapText="1"/>
    </xf>
    <xf numFmtId="1" fontId="7" fillId="0" borderId="85" xfId="2" applyNumberFormat="1" applyFont="1" applyBorder="1" applyAlignment="1">
      <alignment horizontal="right" wrapText="1"/>
    </xf>
    <xf numFmtId="1" fontId="7" fillId="0" borderId="99" xfId="2" applyNumberFormat="1" applyFont="1" applyBorder="1" applyAlignment="1">
      <alignment horizontal="right" wrapText="1"/>
    </xf>
    <xf numFmtId="1" fontId="31" fillId="0" borderId="84" xfId="3" applyNumberFormat="1" applyFont="1" applyBorder="1" applyAlignment="1">
      <alignment horizontal="right" wrapText="1"/>
    </xf>
    <xf numFmtId="1" fontId="31" fillId="0" borderId="85" xfId="3" applyNumberFormat="1" applyFont="1" applyBorder="1" applyAlignment="1">
      <alignment horizontal="right" wrapText="1"/>
    </xf>
    <xf numFmtId="1" fontId="13" fillId="0" borderId="85" xfId="0" applyNumberFormat="1" applyFont="1" applyBorder="1"/>
    <xf numFmtId="0" fontId="13" fillId="0" borderId="85" xfId="0" applyFont="1" applyBorder="1"/>
    <xf numFmtId="1" fontId="31" fillId="0" borderId="45" xfId="3" applyNumberFormat="1" applyFont="1" applyBorder="1" applyAlignment="1">
      <alignment horizontal="right" wrapText="1"/>
    </xf>
    <xf numFmtId="0" fontId="13" fillId="0" borderId="99" xfId="0" applyFont="1" applyBorder="1"/>
    <xf numFmtId="1" fontId="13" fillId="0" borderId="84" xfId="0" applyNumberFormat="1" applyFont="1" applyBorder="1"/>
    <xf numFmtId="1" fontId="31" fillId="0" borderId="85" xfId="2" applyNumberFormat="1" applyFont="1" applyBorder="1" applyAlignment="1">
      <alignment horizontal="right" wrapText="1"/>
    </xf>
    <xf numFmtId="1" fontId="31" fillId="0" borderId="99" xfId="2" applyNumberFormat="1" applyFont="1" applyBorder="1" applyAlignment="1">
      <alignment horizontal="right" wrapText="1"/>
    </xf>
    <xf numFmtId="1" fontId="13" fillId="0" borderId="45" xfId="0" applyNumberFormat="1" applyFont="1" applyBorder="1"/>
    <xf numFmtId="1" fontId="7" fillId="0" borderId="98" xfId="2" applyNumberFormat="1" applyFont="1" applyBorder="1" applyAlignment="1">
      <alignment horizontal="right" wrapText="1"/>
    </xf>
    <xf numFmtId="1" fontId="13" fillId="0" borderId="47" xfId="0" applyNumberFormat="1" applyFont="1" applyBorder="1"/>
    <xf numFmtId="1" fontId="13" fillId="0" borderId="106" xfId="0" applyNumberFormat="1" applyFont="1" applyBorder="1"/>
    <xf numFmtId="1" fontId="7" fillId="0" borderId="49" xfId="2" applyNumberFormat="1" applyFont="1" applyBorder="1" applyAlignment="1">
      <alignment horizontal="right" wrapText="1"/>
    </xf>
    <xf numFmtId="1" fontId="7" fillId="0" borderId="8" xfId="2" applyNumberFormat="1" applyFont="1" applyBorder="1" applyAlignment="1">
      <alignment horizontal="right" vertical="center" wrapText="1"/>
    </xf>
    <xf numFmtId="1" fontId="7" fillId="0" borderId="9" xfId="2" applyNumberFormat="1" applyFont="1" applyBorder="1" applyAlignment="1">
      <alignment horizontal="right" wrapText="1"/>
    </xf>
    <xf numFmtId="0" fontId="0" fillId="0" borderId="0" xfId="0" applyBorder="1"/>
    <xf numFmtId="1" fontId="7" fillId="0" borderId="0" xfId="2" applyNumberFormat="1" applyFont="1" applyBorder="1" applyAlignment="1">
      <alignment horizontal="right" wrapText="1"/>
    </xf>
    <xf numFmtId="1" fontId="0" fillId="0" borderId="0" xfId="0" applyNumberFormat="1" applyBorder="1"/>
    <xf numFmtId="1" fontId="7" fillId="0" borderId="25" xfId="2" applyNumberFormat="1" applyFont="1" applyBorder="1" applyAlignment="1">
      <alignment horizontal="right" wrapText="1"/>
    </xf>
    <xf numFmtId="0" fontId="6" fillId="0" borderId="1" xfId="1" applyFont="1" applyBorder="1" applyAlignment="1">
      <alignment horizontal="center"/>
    </xf>
    <xf numFmtId="1" fontId="13" fillId="0" borderId="84" xfId="0" applyNumberFormat="1" applyFont="1" applyBorder="1" applyAlignment="1">
      <alignment horizontal="right" vertical="center"/>
    </xf>
    <xf numFmtId="1" fontId="13" fillId="0" borderId="85" xfId="0" applyNumberFormat="1" applyFont="1" applyBorder="1" applyAlignment="1">
      <alignment horizontal="right" vertical="center"/>
    </xf>
    <xf numFmtId="1" fontId="13" fillId="0" borderId="45" xfId="0" applyNumberFormat="1" applyFont="1" applyBorder="1" applyAlignment="1">
      <alignment horizontal="right" vertical="center"/>
    </xf>
    <xf numFmtId="1" fontId="13" fillId="0" borderId="99" xfId="0" applyNumberFormat="1" applyFont="1" applyBorder="1" applyAlignment="1">
      <alignment horizontal="right" vertical="center"/>
    </xf>
    <xf numFmtId="1" fontId="13" fillId="0" borderId="47" xfId="0" applyNumberFormat="1" applyFont="1" applyBorder="1" applyAlignment="1">
      <alignment horizontal="right" vertical="center"/>
    </xf>
    <xf numFmtId="0" fontId="3" fillId="0" borderId="8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8" xfId="1" applyFont="1" applyBorder="1" applyAlignment="1">
      <alignment horizontal="center" vertical="center"/>
    </xf>
    <xf numFmtId="0" fontId="6" fillId="0" borderId="11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9" xfId="1" applyFont="1" applyBorder="1" applyAlignment="1">
      <alignment horizontal="center" vertical="center"/>
    </xf>
    <xf numFmtId="0" fontId="6" fillId="0" borderId="11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1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86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4" xfId="0" applyBorder="1"/>
    <xf numFmtId="0" fontId="0" fillId="0" borderId="53" xfId="0" applyBorder="1"/>
    <xf numFmtId="0" fontId="3" fillId="0" borderId="51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2" fillId="0" borderId="48" xfId="0" applyFont="1" applyBorder="1"/>
    <xf numFmtId="0" fontId="2" fillId="0" borderId="58" xfId="0" applyFont="1" applyBorder="1"/>
    <xf numFmtId="0" fontId="14" fillId="0" borderId="54" xfId="0" applyFont="1" applyBorder="1" applyAlignment="1">
      <alignment horizontal="center" wrapText="1"/>
    </xf>
    <xf numFmtId="0" fontId="14" fillId="0" borderId="102" xfId="0" applyFont="1" applyBorder="1" applyAlignment="1">
      <alignment horizontal="center" wrapText="1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2" fillId="0" borderId="51" xfId="0" applyFont="1" applyBorder="1"/>
    <xf numFmtId="0" fontId="2" fillId="0" borderId="97" xfId="0" applyFont="1" applyBorder="1"/>
    <xf numFmtId="0" fontId="14" fillId="0" borderId="92" xfId="0" applyFont="1" applyBorder="1" applyAlignment="1">
      <alignment horizontal="center" wrapText="1"/>
    </xf>
    <xf numFmtId="0" fontId="14" fillId="0" borderId="108" xfId="0" applyFont="1" applyBorder="1" applyAlignment="1">
      <alignment horizontal="center" wrapText="1"/>
    </xf>
    <xf numFmtId="0" fontId="3" fillId="2" borderId="51" xfId="0" applyFont="1" applyFill="1" applyBorder="1"/>
    <xf numFmtId="0" fontId="3" fillId="2" borderId="55" xfId="0" applyFont="1" applyFill="1" applyBorder="1"/>
    <xf numFmtId="0" fontId="3" fillId="2" borderId="5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22" fillId="0" borderId="59" xfId="9" applyFont="1" applyBorder="1" applyAlignment="1">
      <alignment horizontal="center" vertical="center"/>
    </xf>
    <xf numFmtId="0" fontId="22" fillId="0" borderId="60" xfId="9" applyFont="1" applyBorder="1" applyAlignment="1">
      <alignment horizontal="center" vertical="center"/>
    </xf>
  </cellXfs>
  <cellStyles count="10">
    <cellStyle name="Normální" xfId="0" builtinId="0"/>
    <cellStyle name="Normální 2 2" xfId="9"/>
    <cellStyle name="normální_Tab. I f" xfId="3"/>
    <cellStyle name="normální_Tab. II" xfId="6"/>
    <cellStyle name="normální_Tab. III" xfId="7"/>
    <cellStyle name="normální_Tab. IV" xfId="8"/>
    <cellStyle name="normální_Tab.I b" xfId="4"/>
    <cellStyle name="normální_Tab.I c" xfId="2"/>
    <cellStyle name="normální_Tab.I d" xfId="5"/>
    <cellStyle name="normální_Tab.I e (R)" xfId="1"/>
  </cellStyles>
  <dxfs count="4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topLeftCell="H1" workbookViewId="0">
      <selection activeCell="AD21" sqref="AD21"/>
    </sheetView>
  </sheetViews>
  <sheetFormatPr defaultRowHeight="15"/>
  <cols>
    <col min="2" max="23" width="9.42578125" customWidth="1"/>
    <col min="25" max="25" width="11.85546875" bestFit="1" customWidth="1"/>
    <col min="26" max="26" width="11.85546875" customWidth="1"/>
  </cols>
  <sheetData>
    <row r="1" spans="1:34" ht="15.7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4" ht="15.75">
      <c r="A3" s="325" t="s">
        <v>0</v>
      </c>
      <c r="B3" s="328" t="s">
        <v>1</v>
      </c>
      <c r="C3" s="329"/>
      <c r="D3" s="329"/>
      <c r="E3" s="329"/>
      <c r="F3" s="329"/>
      <c r="G3" s="329"/>
      <c r="H3" s="329"/>
      <c r="I3" s="329"/>
      <c r="J3" s="329"/>
      <c r="K3" s="329"/>
      <c r="L3" s="330"/>
      <c r="M3" s="328" t="s">
        <v>2</v>
      </c>
      <c r="N3" s="329"/>
      <c r="O3" s="329"/>
      <c r="P3" s="329"/>
      <c r="Q3" s="329"/>
      <c r="R3" s="329"/>
      <c r="S3" s="329"/>
      <c r="T3" s="329"/>
      <c r="U3" s="329"/>
      <c r="V3" s="329"/>
      <c r="W3" s="330"/>
      <c r="X3" s="328" t="s">
        <v>95</v>
      </c>
      <c r="Y3" s="329"/>
      <c r="Z3" s="329"/>
      <c r="AA3" s="329"/>
      <c r="AB3" s="329"/>
      <c r="AC3" s="329"/>
      <c r="AD3" s="329"/>
      <c r="AE3" s="329"/>
      <c r="AF3" s="329"/>
      <c r="AG3" s="329"/>
      <c r="AH3" s="330"/>
    </row>
    <row r="4" spans="1:34" ht="15.75">
      <c r="A4" s="326"/>
      <c r="B4" s="331" t="s">
        <v>3</v>
      </c>
      <c r="C4" s="332"/>
      <c r="D4" s="332"/>
      <c r="E4" s="333"/>
      <c r="F4" s="334" t="s">
        <v>4</v>
      </c>
      <c r="G4" s="332"/>
      <c r="H4" s="332"/>
      <c r="I4" s="332"/>
      <c r="J4" s="332"/>
      <c r="K4" s="332"/>
      <c r="L4" s="335"/>
      <c r="M4" s="331" t="s">
        <v>3</v>
      </c>
      <c r="N4" s="332"/>
      <c r="O4" s="332"/>
      <c r="P4" s="333"/>
      <c r="Q4" s="334" t="s">
        <v>4</v>
      </c>
      <c r="R4" s="332"/>
      <c r="S4" s="332"/>
      <c r="T4" s="332"/>
      <c r="U4" s="332"/>
      <c r="V4" s="332"/>
      <c r="W4" s="335"/>
      <c r="X4" s="331" t="s">
        <v>3</v>
      </c>
      <c r="Y4" s="332"/>
      <c r="Z4" s="332"/>
      <c r="AA4" s="333"/>
      <c r="AB4" s="334" t="s">
        <v>4</v>
      </c>
      <c r="AC4" s="332"/>
      <c r="AD4" s="332"/>
      <c r="AE4" s="332"/>
      <c r="AF4" s="332"/>
      <c r="AG4" s="332"/>
      <c r="AH4" s="335"/>
    </row>
    <row r="5" spans="1:34" ht="15.75">
      <c r="A5" s="326"/>
      <c r="B5" s="336" t="s">
        <v>5</v>
      </c>
      <c r="C5" s="338" t="s">
        <v>6</v>
      </c>
      <c r="D5" s="339"/>
      <c r="E5" s="340"/>
      <c r="F5" s="341" t="s">
        <v>5</v>
      </c>
      <c r="G5" s="338" t="s">
        <v>6</v>
      </c>
      <c r="H5" s="339"/>
      <c r="I5" s="339"/>
      <c r="J5" s="339"/>
      <c r="K5" s="339"/>
      <c r="L5" s="343"/>
      <c r="M5" s="336" t="s">
        <v>5</v>
      </c>
      <c r="N5" s="338" t="s">
        <v>6</v>
      </c>
      <c r="O5" s="339"/>
      <c r="P5" s="340"/>
      <c r="Q5" s="341" t="s">
        <v>5</v>
      </c>
      <c r="R5" s="338" t="s">
        <v>6</v>
      </c>
      <c r="S5" s="339"/>
      <c r="T5" s="339"/>
      <c r="U5" s="339"/>
      <c r="V5" s="339"/>
      <c r="W5" s="343"/>
      <c r="X5" s="336" t="s">
        <v>5</v>
      </c>
      <c r="Y5" s="338" t="s">
        <v>6</v>
      </c>
      <c r="Z5" s="339"/>
      <c r="AA5" s="340"/>
      <c r="AB5" s="341" t="s">
        <v>5</v>
      </c>
      <c r="AC5" s="338" t="s">
        <v>6</v>
      </c>
      <c r="AD5" s="339"/>
      <c r="AE5" s="339"/>
      <c r="AF5" s="339"/>
      <c r="AG5" s="339"/>
      <c r="AH5" s="343"/>
    </row>
    <row r="6" spans="1:34" ht="16.5" thickBot="1">
      <c r="A6" s="327"/>
      <c r="B6" s="337"/>
      <c r="C6" s="288" t="s">
        <v>7</v>
      </c>
      <c r="D6" s="288" t="s">
        <v>132</v>
      </c>
      <c r="E6" s="288" t="s">
        <v>8</v>
      </c>
      <c r="F6" s="342"/>
      <c r="G6" s="288" t="s">
        <v>9</v>
      </c>
      <c r="H6" s="288" t="s">
        <v>10</v>
      </c>
      <c r="I6" s="288" t="s">
        <v>92</v>
      </c>
      <c r="J6" s="288" t="s">
        <v>7</v>
      </c>
      <c r="K6" s="288" t="s">
        <v>132</v>
      </c>
      <c r="L6" s="289" t="s">
        <v>8</v>
      </c>
      <c r="M6" s="337"/>
      <c r="N6" s="288" t="s">
        <v>7</v>
      </c>
      <c r="O6" s="288" t="s">
        <v>132</v>
      </c>
      <c r="P6" s="288" t="s">
        <v>8</v>
      </c>
      <c r="Q6" s="342"/>
      <c r="R6" s="288" t="s">
        <v>9</v>
      </c>
      <c r="S6" s="288" t="s">
        <v>10</v>
      </c>
      <c r="T6" s="288" t="s">
        <v>92</v>
      </c>
      <c r="U6" s="288" t="s">
        <v>7</v>
      </c>
      <c r="V6" s="288" t="s">
        <v>132</v>
      </c>
      <c r="W6" s="289" t="s">
        <v>8</v>
      </c>
      <c r="X6" s="337"/>
      <c r="Y6" s="288" t="s">
        <v>7</v>
      </c>
      <c r="Z6" s="288" t="s">
        <v>132</v>
      </c>
      <c r="AA6" s="288" t="s">
        <v>8</v>
      </c>
      <c r="AB6" s="342"/>
      <c r="AC6" s="288" t="s">
        <v>9</v>
      </c>
      <c r="AD6" s="288" t="s">
        <v>10</v>
      </c>
      <c r="AE6" s="288" t="s">
        <v>92</v>
      </c>
      <c r="AF6" s="288" t="s">
        <v>7</v>
      </c>
      <c r="AG6" s="319" t="s">
        <v>132</v>
      </c>
      <c r="AH6" s="289" t="s">
        <v>8</v>
      </c>
    </row>
    <row r="7" spans="1:34" ht="15.75">
      <c r="A7" s="139" t="s">
        <v>11</v>
      </c>
      <c r="B7" s="291">
        <v>100</v>
      </c>
      <c r="C7" s="292">
        <v>74</v>
      </c>
      <c r="D7" s="292">
        <f>B7-C7</f>
        <v>26</v>
      </c>
      <c r="E7" s="292">
        <v>30</v>
      </c>
      <c r="F7" s="292">
        <v>59</v>
      </c>
      <c r="G7" s="292">
        <v>59</v>
      </c>
      <c r="H7" s="292">
        <v>0</v>
      </c>
      <c r="I7" s="292">
        <v>0</v>
      </c>
      <c r="J7" s="292">
        <v>45</v>
      </c>
      <c r="K7" s="292">
        <f>F7-J7</f>
        <v>14</v>
      </c>
      <c r="L7" s="293">
        <v>11</v>
      </c>
      <c r="M7" s="312">
        <v>0</v>
      </c>
      <c r="N7" s="292">
        <v>0</v>
      </c>
      <c r="O7" s="292">
        <f>M7-N7</f>
        <v>0</v>
      </c>
      <c r="P7" s="292">
        <v>0</v>
      </c>
      <c r="Q7" s="292">
        <v>0</v>
      </c>
      <c r="R7" s="292">
        <v>0</v>
      </c>
      <c r="S7" s="292">
        <v>0</v>
      </c>
      <c r="T7" s="292">
        <v>0</v>
      </c>
      <c r="U7" s="292">
        <v>0</v>
      </c>
      <c r="V7" s="292">
        <f>Q7-U7</f>
        <v>0</v>
      </c>
      <c r="W7" s="293">
        <v>0</v>
      </c>
      <c r="X7" s="312">
        <v>60</v>
      </c>
      <c r="Y7" s="292">
        <v>31</v>
      </c>
      <c r="Z7" s="292">
        <f>X7-Y7</f>
        <v>29</v>
      </c>
      <c r="AA7" s="292">
        <v>10</v>
      </c>
      <c r="AB7" s="292">
        <v>43</v>
      </c>
      <c r="AC7" s="292">
        <v>18</v>
      </c>
      <c r="AD7" s="292">
        <v>0</v>
      </c>
      <c r="AE7" s="292">
        <v>25</v>
      </c>
      <c r="AF7" s="292">
        <v>19</v>
      </c>
      <c r="AG7" s="292">
        <f>AB7-AF7</f>
        <v>24</v>
      </c>
      <c r="AH7" s="293">
        <v>7</v>
      </c>
    </row>
    <row r="8" spans="1:34" ht="15.75">
      <c r="A8" s="140" t="s">
        <v>12</v>
      </c>
      <c r="B8" s="11">
        <v>123</v>
      </c>
      <c r="C8" s="12">
        <v>62</v>
      </c>
      <c r="D8" s="12">
        <f t="shared" ref="D8:D25" si="0">B8-C8</f>
        <v>61</v>
      </c>
      <c r="E8" s="12">
        <v>53</v>
      </c>
      <c r="F8" s="12">
        <v>77</v>
      </c>
      <c r="G8" s="12">
        <v>20</v>
      </c>
      <c r="H8" s="12">
        <v>0</v>
      </c>
      <c r="I8" s="12">
        <v>57</v>
      </c>
      <c r="J8" s="12">
        <v>48</v>
      </c>
      <c r="K8" s="12">
        <f t="shared" ref="K8:K25" si="1">F8-J8</f>
        <v>29</v>
      </c>
      <c r="L8" s="13">
        <v>18</v>
      </c>
      <c r="M8" s="14">
        <v>77</v>
      </c>
      <c r="N8" s="12">
        <v>54</v>
      </c>
      <c r="O8" s="12">
        <f t="shared" ref="O8:O25" si="2">M8-N8</f>
        <v>23</v>
      </c>
      <c r="P8" s="12">
        <v>5</v>
      </c>
      <c r="Q8" s="12">
        <v>73</v>
      </c>
      <c r="R8" s="12">
        <v>0</v>
      </c>
      <c r="S8" s="12">
        <v>0</v>
      </c>
      <c r="T8" s="12">
        <v>73</v>
      </c>
      <c r="U8" s="12">
        <v>51</v>
      </c>
      <c r="V8" s="12">
        <f t="shared" ref="V8:V25" si="3">Q8-U8</f>
        <v>22</v>
      </c>
      <c r="W8" s="13">
        <v>3</v>
      </c>
      <c r="X8" s="14">
        <v>0</v>
      </c>
      <c r="Y8" s="12">
        <v>0</v>
      </c>
      <c r="Z8" s="12">
        <f t="shared" ref="Z8:Z25" si="4">X8-Y8</f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f t="shared" ref="AG8:AG25" si="5">AB8-AF8</f>
        <v>0</v>
      </c>
      <c r="AH8" s="13">
        <v>0</v>
      </c>
    </row>
    <row r="9" spans="1:34" ht="15.75">
      <c r="A9" s="140" t="s">
        <v>13</v>
      </c>
      <c r="B9" s="11">
        <v>726</v>
      </c>
      <c r="C9" s="12">
        <v>538</v>
      </c>
      <c r="D9" s="12">
        <f t="shared" si="0"/>
        <v>188</v>
      </c>
      <c r="E9" s="12">
        <v>148</v>
      </c>
      <c r="F9" s="12">
        <v>604</v>
      </c>
      <c r="G9" s="12">
        <v>55</v>
      </c>
      <c r="H9" s="12">
        <v>549</v>
      </c>
      <c r="I9" s="12">
        <v>0</v>
      </c>
      <c r="J9" s="12">
        <v>444</v>
      </c>
      <c r="K9" s="12">
        <f t="shared" si="1"/>
        <v>160</v>
      </c>
      <c r="L9" s="13">
        <v>129</v>
      </c>
      <c r="M9" s="14">
        <v>80</v>
      </c>
      <c r="N9" s="12">
        <v>52</v>
      </c>
      <c r="O9" s="12">
        <f t="shared" si="2"/>
        <v>28</v>
      </c>
      <c r="P9" s="12">
        <v>11</v>
      </c>
      <c r="Q9" s="12">
        <v>68</v>
      </c>
      <c r="R9" s="12">
        <v>0</v>
      </c>
      <c r="S9" s="12">
        <v>68</v>
      </c>
      <c r="T9" s="12">
        <v>0</v>
      </c>
      <c r="U9" s="12">
        <v>43</v>
      </c>
      <c r="V9" s="12">
        <f t="shared" si="3"/>
        <v>25</v>
      </c>
      <c r="W9" s="13">
        <v>6</v>
      </c>
      <c r="X9" s="14">
        <v>0</v>
      </c>
      <c r="Y9" s="12">
        <v>0</v>
      </c>
      <c r="Z9" s="12">
        <f t="shared" si="4"/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f t="shared" si="5"/>
        <v>0</v>
      </c>
      <c r="AH9" s="13">
        <v>0</v>
      </c>
    </row>
    <row r="10" spans="1:34" ht="15.75">
      <c r="A10" s="140" t="s">
        <v>14</v>
      </c>
      <c r="B10" s="11">
        <v>0</v>
      </c>
      <c r="C10" s="12">
        <v>0</v>
      </c>
      <c r="D10" s="12">
        <f t="shared" si="0"/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1"/>
        <v>0</v>
      </c>
      <c r="L10" s="13">
        <v>0</v>
      </c>
      <c r="M10" s="14">
        <v>0</v>
      </c>
      <c r="N10" s="12">
        <v>0</v>
      </c>
      <c r="O10" s="12">
        <f t="shared" si="2"/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f t="shared" si="3"/>
        <v>0</v>
      </c>
      <c r="W10" s="13">
        <v>0</v>
      </c>
      <c r="X10" s="14">
        <v>0</v>
      </c>
      <c r="Y10" s="12">
        <v>0</v>
      </c>
      <c r="Z10" s="12">
        <f t="shared" si="4"/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f t="shared" si="5"/>
        <v>0</v>
      </c>
      <c r="AH10" s="13">
        <v>0</v>
      </c>
    </row>
    <row r="11" spans="1:34" ht="15.75">
      <c r="A11" s="140" t="s">
        <v>15</v>
      </c>
      <c r="B11" s="11">
        <v>1563</v>
      </c>
      <c r="C11" s="12">
        <v>1337</v>
      </c>
      <c r="D11" s="12">
        <f t="shared" si="0"/>
        <v>226</v>
      </c>
      <c r="E11" s="12">
        <v>159</v>
      </c>
      <c r="F11" s="12">
        <v>316</v>
      </c>
      <c r="G11" s="12">
        <v>293</v>
      </c>
      <c r="H11" s="12">
        <v>23</v>
      </c>
      <c r="I11" s="12">
        <v>0</v>
      </c>
      <c r="J11" s="12">
        <v>286</v>
      </c>
      <c r="K11" s="12">
        <f t="shared" si="1"/>
        <v>30</v>
      </c>
      <c r="L11" s="13">
        <v>22</v>
      </c>
      <c r="M11" s="14">
        <v>430</v>
      </c>
      <c r="N11" s="12">
        <v>364</v>
      </c>
      <c r="O11" s="12">
        <f t="shared" si="2"/>
        <v>66</v>
      </c>
      <c r="P11" s="12">
        <v>25</v>
      </c>
      <c r="Q11" s="12">
        <v>71</v>
      </c>
      <c r="R11" s="12">
        <v>71</v>
      </c>
      <c r="S11" s="12">
        <v>0</v>
      </c>
      <c r="T11" s="12">
        <v>0</v>
      </c>
      <c r="U11" s="12">
        <v>66</v>
      </c>
      <c r="V11" s="12">
        <f t="shared" si="3"/>
        <v>5</v>
      </c>
      <c r="W11" s="13">
        <v>4</v>
      </c>
      <c r="X11" s="14">
        <v>0</v>
      </c>
      <c r="Y11" s="12">
        <v>0</v>
      </c>
      <c r="Z11" s="12">
        <f t="shared" si="4"/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f t="shared" si="5"/>
        <v>0</v>
      </c>
      <c r="AH11" s="13">
        <v>0</v>
      </c>
    </row>
    <row r="12" spans="1:34" ht="15.75">
      <c r="A12" s="140" t="s">
        <v>16</v>
      </c>
      <c r="B12" s="11">
        <v>330</v>
      </c>
      <c r="C12" s="12">
        <v>229</v>
      </c>
      <c r="D12" s="12">
        <f t="shared" si="0"/>
        <v>101</v>
      </c>
      <c r="E12" s="12">
        <v>44</v>
      </c>
      <c r="F12" s="12">
        <v>43</v>
      </c>
      <c r="G12" s="12">
        <v>43</v>
      </c>
      <c r="H12" s="12">
        <v>0</v>
      </c>
      <c r="I12" s="12">
        <v>0</v>
      </c>
      <c r="J12" s="12">
        <v>36</v>
      </c>
      <c r="K12" s="12">
        <f t="shared" si="1"/>
        <v>7</v>
      </c>
      <c r="L12" s="13">
        <v>2</v>
      </c>
      <c r="M12" s="14">
        <v>289</v>
      </c>
      <c r="N12" s="12">
        <v>263</v>
      </c>
      <c r="O12" s="12">
        <f t="shared" si="2"/>
        <v>26</v>
      </c>
      <c r="P12" s="12">
        <v>15</v>
      </c>
      <c r="Q12" s="12">
        <v>120</v>
      </c>
      <c r="R12" s="12">
        <v>119</v>
      </c>
      <c r="S12" s="12">
        <v>0</v>
      </c>
      <c r="T12" s="12">
        <v>1</v>
      </c>
      <c r="U12" s="12">
        <v>111</v>
      </c>
      <c r="V12" s="12">
        <f t="shared" si="3"/>
        <v>9</v>
      </c>
      <c r="W12" s="13">
        <v>3</v>
      </c>
      <c r="X12" s="14">
        <v>0</v>
      </c>
      <c r="Y12" s="12">
        <v>0</v>
      </c>
      <c r="Z12" s="12">
        <f t="shared" si="4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f t="shared" si="5"/>
        <v>0</v>
      </c>
      <c r="AH12" s="13">
        <v>0</v>
      </c>
    </row>
    <row r="13" spans="1:34" ht="15.75">
      <c r="A13" s="140" t="s">
        <v>17</v>
      </c>
      <c r="B13" s="11">
        <v>1263</v>
      </c>
      <c r="C13" s="12">
        <v>1106</v>
      </c>
      <c r="D13" s="12">
        <f t="shared" si="0"/>
        <v>157</v>
      </c>
      <c r="E13" s="12">
        <v>167</v>
      </c>
      <c r="F13" s="12">
        <v>235</v>
      </c>
      <c r="G13" s="12">
        <v>232</v>
      </c>
      <c r="H13" s="12">
        <v>0</v>
      </c>
      <c r="I13" s="12">
        <v>3</v>
      </c>
      <c r="J13" s="12">
        <v>201</v>
      </c>
      <c r="K13" s="12">
        <f t="shared" si="1"/>
        <v>34</v>
      </c>
      <c r="L13" s="13">
        <v>24</v>
      </c>
      <c r="M13" s="14">
        <v>0</v>
      </c>
      <c r="N13" s="12">
        <v>0</v>
      </c>
      <c r="O13" s="12">
        <f t="shared" si="2"/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f t="shared" si="3"/>
        <v>0</v>
      </c>
      <c r="W13" s="13">
        <v>0</v>
      </c>
      <c r="X13" s="14">
        <v>0</v>
      </c>
      <c r="Y13" s="12">
        <v>0</v>
      </c>
      <c r="Z13" s="12">
        <f t="shared" si="4"/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f t="shared" si="5"/>
        <v>0</v>
      </c>
      <c r="AH13" s="13">
        <v>0</v>
      </c>
    </row>
    <row r="14" spans="1:34" ht="15.75">
      <c r="A14" s="140" t="s">
        <v>18</v>
      </c>
      <c r="B14" s="11">
        <v>0</v>
      </c>
      <c r="C14" s="12">
        <v>0</v>
      </c>
      <c r="D14" s="12">
        <f t="shared" si="0"/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1"/>
        <v>0</v>
      </c>
      <c r="L14" s="13">
        <v>0</v>
      </c>
      <c r="M14" s="14">
        <v>0</v>
      </c>
      <c r="N14" s="12">
        <v>0</v>
      </c>
      <c r="O14" s="12">
        <f t="shared" si="2"/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f t="shared" si="3"/>
        <v>0</v>
      </c>
      <c r="W14" s="13">
        <v>0</v>
      </c>
      <c r="X14" s="14">
        <v>0</v>
      </c>
      <c r="Y14" s="12">
        <v>0</v>
      </c>
      <c r="Z14" s="12">
        <f t="shared" si="4"/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f t="shared" si="5"/>
        <v>0</v>
      </c>
      <c r="AH14" s="13">
        <v>0</v>
      </c>
    </row>
    <row r="15" spans="1:34" ht="15.75">
      <c r="A15" s="140" t="s">
        <v>19</v>
      </c>
      <c r="B15" s="11">
        <v>123</v>
      </c>
      <c r="C15" s="12">
        <v>112</v>
      </c>
      <c r="D15" s="12">
        <f t="shared" si="0"/>
        <v>11</v>
      </c>
      <c r="E15" s="12">
        <v>20</v>
      </c>
      <c r="F15" s="12">
        <v>46</v>
      </c>
      <c r="G15" s="12">
        <v>46</v>
      </c>
      <c r="H15" s="12">
        <v>0</v>
      </c>
      <c r="I15" s="12">
        <v>0</v>
      </c>
      <c r="J15" s="12">
        <v>46</v>
      </c>
      <c r="K15" s="12">
        <f t="shared" si="1"/>
        <v>0</v>
      </c>
      <c r="L15" s="13">
        <v>6</v>
      </c>
      <c r="M15" s="14">
        <v>0</v>
      </c>
      <c r="N15" s="12">
        <v>0</v>
      </c>
      <c r="O15" s="12">
        <f t="shared" si="2"/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f t="shared" si="3"/>
        <v>0</v>
      </c>
      <c r="W15" s="13">
        <v>0</v>
      </c>
      <c r="X15" s="14">
        <v>0</v>
      </c>
      <c r="Y15" s="12">
        <v>0</v>
      </c>
      <c r="Z15" s="12">
        <f t="shared" si="4"/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f t="shared" si="5"/>
        <v>0</v>
      </c>
      <c r="AH15" s="13">
        <v>0</v>
      </c>
    </row>
    <row r="16" spans="1:34" ht="15.75">
      <c r="A16" s="140" t="s">
        <v>20</v>
      </c>
      <c r="B16" s="11">
        <v>212</v>
      </c>
      <c r="C16" s="12">
        <v>192</v>
      </c>
      <c r="D16" s="12">
        <f t="shared" si="0"/>
        <v>20</v>
      </c>
      <c r="E16" s="12">
        <v>23</v>
      </c>
      <c r="F16" s="12">
        <v>102</v>
      </c>
      <c r="G16" s="12">
        <v>41</v>
      </c>
      <c r="H16" s="12">
        <v>61</v>
      </c>
      <c r="I16" s="12">
        <v>0</v>
      </c>
      <c r="J16" s="12">
        <v>92</v>
      </c>
      <c r="K16" s="12">
        <f t="shared" si="1"/>
        <v>10</v>
      </c>
      <c r="L16" s="13">
        <v>7</v>
      </c>
      <c r="M16" s="14">
        <v>48</v>
      </c>
      <c r="N16" s="12">
        <v>41</v>
      </c>
      <c r="O16" s="12">
        <f t="shared" si="2"/>
        <v>7</v>
      </c>
      <c r="P16" s="12">
        <v>4</v>
      </c>
      <c r="Q16" s="12">
        <v>28</v>
      </c>
      <c r="R16" s="12">
        <v>0</v>
      </c>
      <c r="S16" s="12">
        <v>0</v>
      </c>
      <c r="T16" s="12">
        <v>28</v>
      </c>
      <c r="U16" s="12">
        <v>26</v>
      </c>
      <c r="V16" s="12">
        <f t="shared" si="3"/>
        <v>2</v>
      </c>
      <c r="W16" s="13">
        <v>3</v>
      </c>
      <c r="X16" s="14">
        <v>0</v>
      </c>
      <c r="Y16" s="12">
        <v>0</v>
      </c>
      <c r="Z16" s="12">
        <f t="shared" si="4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f t="shared" si="5"/>
        <v>0</v>
      </c>
      <c r="AH16" s="13">
        <v>0</v>
      </c>
    </row>
    <row r="17" spans="1:34" ht="15.75">
      <c r="A17" s="140" t="s">
        <v>21</v>
      </c>
      <c r="B17" s="11">
        <v>7185</v>
      </c>
      <c r="C17" s="12">
        <v>5178</v>
      </c>
      <c r="D17" s="12">
        <f t="shared" si="0"/>
        <v>2007</v>
      </c>
      <c r="E17" s="12">
        <v>1302</v>
      </c>
      <c r="F17" s="12">
        <v>1943</v>
      </c>
      <c r="G17" s="12">
        <v>1795</v>
      </c>
      <c r="H17" s="12">
        <v>16</v>
      </c>
      <c r="I17" s="12">
        <v>132</v>
      </c>
      <c r="J17" s="12">
        <v>1252</v>
      </c>
      <c r="K17" s="12">
        <f t="shared" si="1"/>
        <v>691</v>
      </c>
      <c r="L17" s="13">
        <v>248</v>
      </c>
      <c r="M17" s="14">
        <v>90</v>
      </c>
      <c r="N17" s="12">
        <v>66</v>
      </c>
      <c r="O17" s="12">
        <f t="shared" si="2"/>
        <v>24</v>
      </c>
      <c r="P17" s="12">
        <v>4</v>
      </c>
      <c r="Q17" s="12">
        <v>38</v>
      </c>
      <c r="R17" s="12">
        <v>38</v>
      </c>
      <c r="S17" s="12">
        <v>0</v>
      </c>
      <c r="T17" s="12">
        <v>0</v>
      </c>
      <c r="U17" s="12">
        <v>27</v>
      </c>
      <c r="V17" s="12">
        <f t="shared" si="3"/>
        <v>11</v>
      </c>
      <c r="W17" s="13">
        <v>0</v>
      </c>
      <c r="X17" s="14">
        <v>0</v>
      </c>
      <c r="Y17" s="12">
        <v>0</v>
      </c>
      <c r="Z17" s="12">
        <f t="shared" si="4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f t="shared" si="5"/>
        <v>0</v>
      </c>
      <c r="AH17" s="13">
        <v>0</v>
      </c>
    </row>
    <row r="18" spans="1:34" ht="15.75">
      <c r="A18" s="140" t="s">
        <v>22</v>
      </c>
      <c r="B18" s="11">
        <v>3397</v>
      </c>
      <c r="C18" s="12">
        <v>2250</v>
      </c>
      <c r="D18" s="12">
        <f t="shared" si="0"/>
        <v>1147</v>
      </c>
      <c r="E18" s="12">
        <v>746</v>
      </c>
      <c r="F18" s="12">
        <v>1848</v>
      </c>
      <c r="G18" s="12">
        <v>1395</v>
      </c>
      <c r="H18" s="12">
        <v>436</v>
      </c>
      <c r="I18" s="12">
        <v>17</v>
      </c>
      <c r="J18" s="12">
        <v>1140</v>
      </c>
      <c r="K18" s="12">
        <f t="shared" si="1"/>
        <v>708</v>
      </c>
      <c r="L18" s="13">
        <v>313</v>
      </c>
      <c r="M18" s="14">
        <v>0</v>
      </c>
      <c r="N18" s="12">
        <v>0</v>
      </c>
      <c r="O18" s="12">
        <f t="shared" si="2"/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f t="shared" si="3"/>
        <v>0</v>
      </c>
      <c r="W18" s="13">
        <v>0</v>
      </c>
      <c r="X18" s="14">
        <v>0</v>
      </c>
      <c r="Y18" s="12">
        <v>0</v>
      </c>
      <c r="Z18" s="12">
        <f t="shared" si="4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f t="shared" si="5"/>
        <v>0</v>
      </c>
      <c r="AH18" s="13">
        <v>0</v>
      </c>
    </row>
    <row r="19" spans="1:34" ht="15.75">
      <c r="A19" s="140" t="s">
        <v>23</v>
      </c>
      <c r="B19" s="11">
        <v>2384</v>
      </c>
      <c r="C19" s="12">
        <v>666</v>
      </c>
      <c r="D19" s="12">
        <f t="shared" si="0"/>
        <v>1718</v>
      </c>
      <c r="E19" s="12">
        <v>1186</v>
      </c>
      <c r="F19" s="12">
        <v>1120</v>
      </c>
      <c r="G19" s="12">
        <v>334</v>
      </c>
      <c r="H19" s="12">
        <v>786</v>
      </c>
      <c r="I19" s="12">
        <v>0</v>
      </c>
      <c r="J19" s="12">
        <v>285</v>
      </c>
      <c r="K19" s="12">
        <f t="shared" si="1"/>
        <v>835</v>
      </c>
      <c r="L19" s="13">
        <v>451</v>
      </c>
      <c r="M19" s="14">
        <v>0</v>
      </c>
      <c r="N19" s="12">
        <v>0</v>
      </c>
      <c r="O19" s="12">
        <f t="shared" si="2"/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f t="shared" si="3"/>
        <v>0</v>
      </c>
      <c r="W19" s="13">
        <v>0</v>
      </c>
      <c r="X19" s="14">
        <v>0</v>
      </c>
      <c r="Y19" s="12">
        <v>0</v>
      </c>
      <c r="Z19" s="12">
        <f t="shared" si="4"/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f t="shared" si="5"/>
        <v>0</v>
      </c>
      <c r="AH19" s="13">
        <v>0</v>
      </c>
    </row>
    <row r="20" spans="1:34" ht="15.75">
      <c r="A20" s="140" t="s">
        <v>24</v>
      </c>
      <c r="B20" s="11">
        <v>4577</v>
      </c>
      <c r="C20" s="12">
        <v>3595</v>
      </c>
      <c r="D20" s="12">
        <f t="shared" si="0"/>
        <v>982</v>
      </c>
      <c r="E20" s="12">
        <v>244</v>
      </c>
      <c r="F20" s="12">
        <v>1340</v>
      </c>
      <c r="G20" s="12">
        <v>1334</v>
      </c>
      <c r="H20" s="12">
        <v>0</v>
      </c>
      <c r="I20" s="12">
        <v>6</v>
      </c>
      <c r="J20" s="12">
        <v>1002</v>
      </c>
      <c r="K20" s="12">
        <f t="shared" si="1"/>
        <v>338</v>
      </c>
      <c r="L20" s="13">
        <v>60</v>
      </c>
      <c r="M20" s="14">
        <v>868</v>
      </c>
      <c r="N20" s="12">
        <v>696</v>
      </c>
      <c r="O20" s="12">
        <f t="shared" si="2"/>
        <v>172</v>
      </c>
      <c r="P20" s="12">
        <v>13</v>
      </c>
      <c r="Q20" s="12">
        <v>376</v>
      </c>
      <c r="R20" s="12">
        <v>375</v>
      </c>
      <c r="S20" s="12">
        <v>0</v>
      </c>
      <c r="T20" s="12">
        <v>1</v>
      </c>
      <c r="U20" s="12">
        <v>286</v>
      </c>
      <c r="V20" s="12">
        <f t="shared" si="3"/>
        <v>90</v>
      </c>
      <c r="W20" s="13">
        <v>4</v>
      </c>
      <c r="X20" s="14">
        <v>0</v>
      </c>
      <c r="Y20" s="12">
        <v>0</v>
      </c>
      <c r="Z20" s="12">
        <f t="shared" si="4"/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f t="shared" si="5"/>
        <v>0</v>
      </c>
      <c r="AH20" s="13">
        <v>0</v>
      </c>
    </row>
    <row r="21" spans="1:34" ht="15.75">
      <c r="A21" s="140" t="s">
        <v>25</v>
      </c>
      <c r="B21" s="11">
        <v>4738</v>
      </c>
      <c r="C21" s="12">
        <v>2853</v>
      </c>
      <c r="D21" s="12">
        <f t="shared" si="0"/>
        <v>1885</v>
      </c>
      <c r="E21" s="12">
        <v>1190</v>
      </c>
      <c r="F21" s="12">
        <v>1822</v>
      </c>
      <c r="G21" s="12">
        <v>1557</v>
      </c>
      <c r="H21" s="12">
        <v>265</v>
      </c>
      <c r="I21" s="12">
        <v>0</v>
      </c>
      <c r="J21" s="12">
        <v>996</v>
      </c>
      <c r="K21" s="12">
        <f t="shared" si="1"/>
        <v>826</v>
      </c>
      <c r="L21" s="13">
        <v>374</v>
      </c>
      <c r="M21" s="14">
        <v>0</v>
      </c>
      <c r="N21" s="12">
        <v>0</v>
      </c>
      <c r="O21" s="12">
        <f t="shared" si="2"/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f t="shared" si="3"/>
        <v>0</v>
      </c>
      <c r="W21" s="13">
        <v>0</v>
      </c>
      <c r="X21" s="14">
        <v>130</v>
      </c>
      <c r="Y21" s="12">
        <v>71</v>
      </c>
      <c r="Z21" s="12">
        <f t="shared" si="4"/>
        <v>59</v>
      </c>
      <c r="AA21" s="12">
        <v>16</v>
      </c>
      <c r="AB21" s="12">
        <v>92</v>
      </c>
      <c r="AC21" s="12">
        <v>76</v>
      </c>
      <c r="AD21" s="12">
        <v>16</v>
      </c>
      <c r="AE21" s="12">
        <v>0</v>
      </c>
      <c r="AF21" s="12">
        <v>43</v>
      </c>
      <c r="AG21" s="12">
        <f t="shared" si="5"/>
        <v>49</v>
      </c>
      <c r="AH21" s="13">
        <v>9</v>
      </c>
    </row>
    <row r="22" spans="1:34" ht="15.75">
      <c r="A22" s="140" t="s">
        <v>26</v>
      </c>
      <c r="B22" s="11">
        <v>2390</v>
      </c>
      <c r="C22" s="12">
        <v>1062</v>
      </c>
      <c r="D22" s="12">
        <f t="shared" si="0"/>
        <v>1328</v>
      </c>
      <c r="E22" s="12">
        <v>256</v>
      </c>
      <c r="F22" s="12">
        <v>815</v>
      </c>
      <c r="G22" s="12">
        <v>711</v>
      </c>
      <c r="H22" s="12">
        <v>14</v>
      </c>
      <c r="I22" s="12">
        <v>90</v>
      </c>
      <c r="J22" s="12">
        <v>327</v>
      </c>
      <c r="K22" s="12">
        <f t="shared" si="1"/>
        <v>488</v>
      </c>
      <c r="L22" s="13">
        <v>92</v>
      </c>
      <c r="M22" s="14">
        <v>299</v>
      </c>
      <c r="N22" s="12">
        <v>94</v>
      </c>
      <c r="O22" s="12">
        <f t="shared" si="2"/>
        <v>205</v>
      </c>
      <c r="P22" s="12">
        <v>15</v>
      </c>
      <c r="Q22" s="12">
        <v>160</v>
      </c>
      <c r="R22" s="12">
        <v>115</v>
      </c>
      <c r="S22" s="12">
        <v>0</v>
      </c>
      <c r="T22" s="12">
        <v>45</v>
      </c>
      <c r="U22" s="12">
        <v>47</v>
      </c>
      <c r="V22" s="12">
        <f t="shared" si="3"/>
        <v>113</v>
      </c>
      <c r="W22" s="13">
        <v>7</v>
      </c>
      <c r="X22" s="14">
        <v>0</v>
      </c>
      <c r="Y22" s="12">
        <v>0</v>
      </c>
      <c r="Z22" s="12">
        <f t="shared" si="4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f t="shared" si="5"/>
        <v>0</v>
      </c>
      <c r="AH22" s="13">
        <v>0</v>
      </c>
    </row>
    <row r="23" spans="1:34" ht="15.75">
      <c r="A23" s="140" t="s">
        <v>27</v>
      </c>
      <c r="B23" s="11">
        <v>2191</v>
      </c>
      <c r="C23" s="12">
        <v>1644</v>
      </c>
      <c r="D23" s="12">
        <f t="shared" si="0"/>
        <v>547</v>
      </c>
      <c r="E23" s="12">
        <v>698</v>
      </c>
      <c r="F23" s="12">
        <v>1155</v>
      </c>
      <c r="G23" s="12">
        <v>1153</v>
      </c>
      <c r="H23" s="12">
        <v>0</v>
      </c>
      <c r="I23" s="12">
        <v>2</v>
      </c>
      <c r="J23" s="12">
        <v>880</v>
      </c>
      <c r="K23" s="12">
        <f t="shared" si="1"/>
        <v>275</v>
      </c>
      <c r="L23" s="13">
        <v>216</v>
      </c>
      <c r="M23" s="14">
        <v>0</v>
      </c>
      <c r="N23" s="12">
        <v>0</v>
      </c>
      <c r="O23" s="12">
        <f t="shared" si="2"/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f t="shared" si="3"/>
        <v>0</v>
      </c>
      <c r="W23" s="13">
        <v>0</v>
      </c>
      <c r="X23" s="14">
        <v>304</v>
      </c>
      <c r="Y23" s="12">
        <v>229</v>
      </c>
      <c r="Z23" s="12">
        <f t="shared" si="4"/>
        <v>75</v>
      </c>
      <c r="AA23" s="12">
        <v>30</v>
      </c>
      <c r="AB23" s="12">
        <v>135</v>
      </c>
      <c r="AC23" s="12">
        <v>135</v>
      </c>
      <c r="AD23" s="12">
        <v>0</v>
      </c>
      <c r="AE23" s="12">
        <v>0</v>
      </c>
      <c r="AF23" s="12">
        <v>96</v>
      </c>
      <c r="AG23" s="12">
        <f t="shared" si="5"/>
        <v>39</v>
      </c>
      <c r="AH23" s="13">
        <v>17</v>
      </c>
    </row>
    <row r="24" spans="1:34" ht="16.5" customHeight="1" thickBot="1">
      <c r="A24" s="141" t="s">
        <v>28</v>
      </c>
      <c r="B24" s="135">
        <v>0</v>
      </c>
      <c r="C24" s="136">
        <v>0</v>
      </c>
      <c r="D24" s="314">
        <f t="shared" si="0"/>
        <v>0</v>
      </c>
      <c r="E24" s="136">
        <v>0</v>
      </c>
      <c r="F24" s="136">
        <v>0</v>
      </c>
      <c r="G24" s="136">
        <v>0</v>
      </c>
      <c r="H24" s="136">
        <v>0</v>
      </c>
      <c r="I24" s="314">
        <v>0</v>
      </c>
      <c r="J24" s="136">
        <v>0</v>
      </c>
      <c r="K24" s="314">
        <f t="shared" si="1"/>
        <v>0</v>
      </c>
      <c r="L24" s="137">
        <v>0</v>
      </c>
      <c r="M24" s="138">
        <v>0</v>
      </c>
      <c r="N24" s="136">
        <v>0</v>
      </c>
      <c r="O24" s="314">
        <f t="shared" si="2"/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314">
        <f t="shared" si="3"/>
        <v>0</v>
      </c>
      <c r="W24" s="137">
        <v>0</v>
      </c>
      <c r="X24" s="138">
        <v>0</v>
      </c>
      <c r="Y24" s="136">
        <v>0</v>
      </c>
      <c r="Z24" s="314">
        <f t="shared" si="4"/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0</v>
      </c>
      <c r="AF24" s="136">
        <v>0</v>
      </c>
      <c r="AG24" s="314">
        <f t="shared" si="5"/>
        <v>0</v>
      </c>
      <c r="AH24" s="137">
        <v>0</v>
      </c>
    </row>
    <row r="25" spans="1:34" ht="16.5" thickBot="1">
      <c r="A25" s="145" t="s">
        <v>5</v>
      </c>
      <c r="B25" s="320">
        <v>31302</v>
      </c>
      <c r="C25" s="321">
        <v>20898</v>
      </c>
      <c r="D25" s="306">
        <f t="shared" si="0"/>
        <v>10404</v>
      </c>
      <c r="E25" s="321">
        <v>6266</v>
      </c>
      <c r="F25" s="321">
        <v>11525</v>
      </c>
      <c r="G25" s="321">
        <v>9068</v>
      </c>
      <c r="H25" s="321">
        <v>2150</v>
      </c>
      <c r="I25" s="321">
        <v>307</v>
      </c>
      <c r="J25" s="321">
        <v>7080</v>
      </c>
      <c r="K25" s="306">
        <f t="shared" si="1"/>
        <v>4445</v>
      </c>
      <c r="L25" s="322">
        <v>1973</v>
      </c>
      <c r="M25" s="324">
        <v>2181</v>
      </c>
      <c r="N25" s="321">
        <v>1630</v>
      </c>
      <c r="O25" s="306">
        <f t="shared" si="2"/>
        <v>551</v>
      </c>
      <c r="P25" s="321">
        <v>92</v>
      </c>
      <c r="Q25" s="321">
        <v>934</v>
      </c>
      <c r="R25" s="321">
        <v>718</v>
      </c>
      <c r="S25" s="321">
        <v>68</v>
      </c>
      <c r="T25" s="321">
        <v>148</v>
      </c>
      <c r="U25" s="321">
        <v>657</v>
      </c>
      <c r="V25" s="306">
        <f t="shared" si="3"/>
        <v>277</v>
      </c>
      <c r="W25" s="323">
        <v>30</v>
      </c>
      <c r="X25" s="320">
        <v>494</v>
      </c>
      <c r="Y25" s="321">
        <v>331</v>
      </c>
      <c r="Z25" s="306">
        <f t="shared" si="4"/>
        <v>163</v>
      </c>
      <c r="AA25" s="321">
        <v>56</v>
      </c>
      <c r="AB25" s="321">
        <v>270</v>
      </c>
      <c r="AC25" s="321">
        <v>229</v>
      </c>
      <c r="AD25" s="321">
        <v>16</v>
      </c>
      <c r="AE25" s="321">
        <v>25</v>
      </c>
      <c r="AF25" s="321">
        <v>158</v>
      </c>
      <c r="AG25" s="306">
        <f t="shared" si="5"/>
        <v>112</v>
      </c>
      <c r="AH25" s="322">
        <v>33</v>
      </c>
    </row>
    <row r="26" spans="1:34" ht="15.75">
      <c r="A26" s="2"/>
      <c r="B26" s="129"/>
      <c r="C26" s="127"/>
      <c r="D26" s="127"/>
      <c r="E26" s="127"/>
      <c r="F26" s="129"/>
      <c r="G26" s="127"/>
      <c r="H26" s="127"/>
      <c r="I26" s="128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8"/>
      <c r="U26" s="127"/>
      <c r="V26" s="127"/>
      <c r="W26" s="127"/>
    </row>
    <row r="27" spans="1:34" ht="15.75">
      <c r="A27" s="2" t="s">
        <v>29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</row>
    <row r="28" spans="1:34" ht="15.7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34" ht="15.7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2" spans="1:34" ht="15.75">
      <c r="A32" s="2"/>
      <c r="B32" s="120"/>
    </row>
    <row r="33" spans="1:2" ht="15.75">
      <c r="A33" s="2"/>
      <c r="B33" s="120"/>
    </row>
  </sheetData>
  <mergeCells count="22">
    <mergeCell ref="X3:AH3"/>
    <mergeCell ref="X4:AA4"/>
    <mergeCell ref="AB4:AH4"/>
    <mergeCell ref="X5:X6"/>
    <mergeCell ref="Y5:AA5"/>
    <mergeCell ref="AB5:AB6"/>
    <mergeCell ref="AC5:AH5"/>
    <mergeCell ref="A3:A6"/>
    <mergeCell ref="B3:L3"/>
    <mergeCell ref="M3:W3"/>
    <mergeCell ref="B4:E4"/>
    <mergeCell ref="F4:L4"/>
    <mergeCell ref="M4:P4"/>
    <mergeCell ref="Q4:W4"/>
    <mergeCell ref="B5:B6"/>
    <mergeCell ref="C5:E5"/>
    <mergeCell ref="F5:F6"/>
    <mergeCell ref="G5:L5"/>
    <mergeCell ref="M5:M6"/>
    <mergeCell ref="N5:P5"/>
    <mergeCell ref="Q5:Q6"/>
    <mergeCell ref="R5:W5"/>
  </mergeCells>
  <conditionalFormatting sqref="B26:W27 B25:C25 N25 U25 W25 P25:S25 E25:J25 L25">
    <cfRule type="duplicateValues" dxfId="43" priority="13"/>
  </conditionalFormatting>
  <conditionalFormatting sqref="M25">
    <cfRule type="duplicateValues" dxfId="42" priority="5"/>
  </conditionalFormatting>
  <conditionalFormatting sqref="T25">
    <cfRule type="duplicateValues" dxfId="41" priority="4"/>
  </conditionalFormatting>
  <conditionalFormatting sqref="Y25 AF25 AA25:AD25 AH25">
    <cfRule type="duplicateValues" dxfId="40" priority="3"/>
  </conditionalFormatting>
  <conditionalFormatting sqref="X25">
    <cfRule type="duplicateValues" dxfId="39" priority="2"/>
  </conditionalFormatting>
  <conditionalFormatting sqref="AE25">
    <cfRule type="duplicateValues" dxfId="38" priority="1"/>
  </conditionalFormatting>
  <pageMargins left="0.7" right="0.7" top="0.78740157499999996" bottom="0.78740157499999996" header="0.3" footer="0.3"/>
  <pageSetup paperSize="9"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activeCell="K32" sqref="K32"/>
    </sheetView>
  </sheetViews>
  <sheetFormatPr defaultRowHeight="15"/>
  <cols>
    <col min="2" max="3" width="22" bestFit="1" customWidth="1"/>
    <col min="4" max="4" width="9.140625" style="194"/>
  </cols>
  <sheetData>
    <row r="1" spans="1:4" ht="15.75">
      <c r="A1" s="65" t="s">
        <v>115</v>
      </c>
      <c r="B1" s="65"/>
      <c r="C1" s="65"/>
    </row>
    <row r="2" spans="1:4" ht="16.5" thickBot="1">
      <c r="A2" s="66"/>
      <c r="B2" s="67"/>
      <c r="C2" s="67"/>
    </row>
    <row r="3" spans="1:4" ht="45" customHeight="1" thickBot="1">
      <c r="A3" s="68" t="s">
        <v>0</v>
      </c>
      <c r="B3" s="133" t="s">
        <v>47</v>
      </c>
      <c r="C3" s="134" t="s">
        <v>48</v>
      </c>
      <c r="D3" s="128" t="s">
        <v>110</v>
      </c>
    </row>
    <row r="4" spans="1:4" ht="15.75">
      <c r="A4" s="69" t="s">
        <v>11</v>
      </c>
      <c r="B4" s="131">
        <v>197</v>
      </c>
      <c r="C4" s="30">
        <v>200</v>
      </c>
      <c r="D4" s="195">
        <v>3</v>
      </c>
    </row>
    <row r="5" spans="1:4" ht="15.75">
      <c r="A5" s="70" t="s">
        <v>12</v>
      </c>
      <c r="B5" s="125">
        <v>210</v>
      </c>
      <c r="C5" s="27">
        <v>215</v>
      </c>
      <c r="D5" s="195">
        <v>5</v>
      </c>
    </row>
    <row r="6" spans="1:4" ht="15.75">
      <c r="A6" s="70" t="s">
        <v>13</v>
      </c>
      <c r="B6" s="125">
        <v>718</v>
      </c>
      <c r="C6" s="27">
        <v>754</v>
      </c>
      <c r="D6" s="195">
        <v>36</v>
      </c>
    </row>
    <row r="7" spans="1:4" ht="15.75">
      <c r="A7" s="70" t="s">
        <v>14</v>
      </c>
      <c r="B7" s="125">
        <v>745</v>
      </c>
      <c r="C7" s="27">
        <v>745</v>
      </c>
      <c r="D7" s="195">
        <v>0</v>
      </c>
    </row>
    <row r="8" spans="1:4" ht="15.75">
      <c r="A8" s="70" t="s">
        <v>15</v>
      </c>
      <c r="B8" s="125">
        <v>2250</v>
      </c>
      <c r="C8" s="27">
        <v>2371</v>
      </c>
      <c r="D8" s="195">
        <v>121</v>
      </c>
    </row>
    <row r="9" spans="1:4" ht="15.75">
      <c r="A9" s="70" t="s">
        <v>16</v>
      </c>
      <c r="B9" s="125">
        <v>706</v>
      </c>
      <c r="C9" s="27">
        <v>722</v>
      </c>
      <c r="D9" s="195">
        <v>16</v>
      </c>
    </row>
    <row r="10" spans="1:4" ht="15.75">
      <c r="A10" s="70" t="s">
        <v>17</v>
      </c>
      <c r="B10" s="125">
        <v>786</v>
      </c>
      <c r="C10" s="27">
        <v>802</v>
      </c>
      <c r="D10" s="195">
        <v>16</v>
      </c>
    </row>
    <row r="11" spans="1:4" ht="15.75">
      <c r="A11" s="70" t="s">
        <v>18</v>
      </c>
      <c r="B11" s="125">
        <v>930</v>
      </c>
      <c r="C11" s="27">
        <v>991</v>
      </c>
      <c r="D11" s="195">
        <v>61</v>
      </c>
    </row>
    <row r="12" spans="1:4" ht="15.75">
      <c r="A12" s="70" t="s">
        <v>19</v>
      </c>
      <c r="B12" s="125">
        <v>756</v>
      </c>
      <c r="C12" s="27">
        <v>802</v>
      </c>
      <c r="D12" s="195">
        <v>46</v>
      </c>
    </row>
    <row r="13" spans="1:4" ht="15.75">
      <c r="A13" s="70" t="s">
        <v>20</v>
      </c>
      <c r="B13" s="125">
        <v>654</v>
      </c>
      <c r="C13" s="27">
        <v>675</v>
      </c>
      <c r="D13" s="195">
        <v>21</v>
      </c>
    </row>
    <row r="14" spans="1:4" ht="15.75">
      <c r="A14" s="72" t="s">
        <v>21</v>
      </c>
      <c r="B14" s="125">
        <v>2480</v>
      </c>
      <c r="C14" s="27">
        <v>3167</v>
      </c>
      <c r="D14" s="195">
        <v>687</v>
      </c>
    </row>
    <row r="15" spans="1:4" ht="15.75">
      <c r="A15" s="70" t="s">
        <v>22</v>
      </c>
      <c r="B15" s="125">
        <v>2246</v>
      </c>
      <c r="C15" s="27">
        <v>2790</v>
      </c>
      <c r="D15" s="195">
        <v>544</v>
      </c>
    </row>
    <row r="16" spans="1:4" ht="15.75">
      <c r="A16" s="70" t="s">
        <v>23</v>
      </c>
      <c r="B16" s="125">
        <v>1362</v>
      </c>
      <c r="C16" s="27">
        <v>1508</v>
      </c>
      <c r="D16" s="195">
        <v>146</v>
      </c>
    </row>
    <row r="17" spans="1:4" ht="15.75">
      <c r="A17" s="70" t="s">
        <v>24</v>
      </c>
      <c r="B17" s="125">
        <v>2376</v>
      </c>
      <c r="C17" s="27">
        <v>2897</v>
      </c>
      <c r="D17" s="195">
        <v>521</v>
      </c>
    </row>
    <row r="18" spans="1:4" ht="15.75">
      <c r="A18" s="70" t="s">
        <v>25</v>
      </c>
      <c r="B18" s="125">
        <v>2979</v>
      </c>
      <c r="C18" s="27">
        <v>3516</v>
      </c>
      <c r="D18" s="195">
        <v>537</v>
      </c>
    </row>
    <row r="19" spans="1:4" ht="15.75">
      <c r="A19" s="70" t="s">
        <v>26</v>
      </c>
      <c r="B19" s="125">
        <v>1150</v>
      </c>
      <c r="C19" s="27">
        <v>1372</v>
      </c>
      <c r="D19" s="195">
        <v>222</v>
      </c>
    </row>
    <row r="20" spans="1:4" ht="15.75">
      <c r="A20" s="70" t="s">
        <v>27</v>
      </c>
      <c r="B20" s="125">
        <v>1815</v>
      </c>
      <c r="C20" s="71">
        <v>1866</v>
      </c>
      <c r="D20" s="195">
        <v>51</v>
      </c>
    </row>
    <row r="21" spans="1:4" ht="15.75" customHeight="1">
      <c r="A21" s="73" t="s">
        <v>28</v>
      </c>
      <c r="B21" s="132">
        <v>52</v>
      </c>
      <c r="C21" s="74">
        <v>52</v>
      </c>
      <c r="D21" s="195">
        <v>0</v>
      </c>
    </row>
    <row r="22" spans="1:4" ht="16.5" thickBot="1">
      <c r="A22" s="124" t="s">
        <v>49</v>
      </c>
      <c r="B22" s="189">
        <v>22360</v>
      </c>
      <c r="C22" s="190">
        <v>25393</v>
      </c>
      <c r="D22" s="195">
        <v>3033</v>
      </c>
    </row>
    <row r="23" spans="1:4" ht="16.5" thickBot="1">
      <c r="A23" s="126" t="s">
        <v>50</v>
      </c>
      <c r="B23" s="191">
        <v>19380</v>
      </c>
      <c r="C23" s="190">
        <v>25393</v>
      </c>
      <c r="D23" s="195">
        <v>6013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N24" sqref="N24"/>
    </sheetView>
  </sheetViews>
  <sheetFormatPr defaultRowHeight="15"/>
  <cols>
    <col min="1" max="1" width="15.42578125" customWidth="1"/>
    <col min="2" max="2" width="14.42578125" customWidth="1"/>
  </cols>
  <sheetData>
    <row r="1" spans="1:12" ht="15.7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5.75">
      <c r="A3" s="360"/>
      <c r="B3" s="362" t="s">
        <v>52</v>
      </c>
      <c r="C3" s="369" t="s">
        <v>53</v>
      </c>
      <c r="D3" s="368"/>
      <c r="E3" s="356"/>
      <c r="F3" s="364" t="s">
        <v>53</v>
      </c>
      <c r="G3" s="365"/>
      <c r="H3" s="365"/>
      <c r="I3" s="366"/>
      <c r="J3" s="367" t="s">
        <v>53</v>
      </c>
      <c r="K3" s="368"/>
      <c r="L3" s="366"/>
    </row>
    <row r="4" spans="1:12" ht="16.5" thickBot="1">
      <c r="A4" s="361"/>
      <c r="B4" s="363"/>
      <c r="C4" s="197" t="s">
        <v>14</v>
      </c>
      <c r="D4" s="198" t="s">
        <v>54</v>
      </c>
      <c r="E4" s="199" t="s">
        <v>97</v>
      </c>
      <c r="F4" s="197" t="s">
        <v>32</v>
      </c>
      <c r="G4" s="200" t="s">
        <v>33</v>
      </c>
      <c r="H4" s="200" t="s">
        <v>55</v>
      </c>
      <c r="I4" s="199" t="s">
        <v>35</v>
      </c>
      <c r="J4" s="201" t="s">
        <v>56</v>
      </c>
      <c r="K4" s="229" t="s">
        <v>131</v>
      </c>
      <c r="L4" s="199" t="s">
        <v>57</v>
      </c>
    </row>
    <row r="5" spans="1:12" ht="15.75">
      <c r="A5" s="243" t="s">
        <v>58</v>
      </c>
      <c r="B5" s="244">
        <v>64721</v>
      </c>
      <c r="C5" s="245">
        <v>56250</v>
      </c>
      <c r="D5" s="246">
        <v>8468</v>
      </c>
      <c r="E5" s="247"/>
      <c r="F5" s="244">
        <v>33682</v>
      </c>
      <c r="G5" s="246">
        <v>11168</v>
      </c>
      <c r="H5" s="246">
        <v>17819</v>
      </c>
      <c r="I5" s="247">
        <v>2052</v>
      </c>
      <c r="J5" s="244">
        <v>43802</v>
      </c>
      <c r="K5" s="246">
        <f>B5-J5</f>
        <v>20919</v>
      </c>
      <c r="L5" s="248">
        <v>8876</v>
      </c>
    </row>
    <row r="6" spans="1:12" ht="15.75">
      <c r="A6" s="249" t="s">
        <v>59</v>
      </c>
      <c r="B6" s="250">
        <v>66252</v>
      </c>
      <c r="C6" s="251">
        <v>58114</v>
      </c>
      <c r="D6" s="252">
        <v>8138</v>
      </c>
      <c r="E6" s="253"/>
      <c r="F6" s="250">
        <v>32946</v>
      </c>
      <c r="G6" s="252">
        <v>11793</v>
      </c>
      <c r="H6" s="252">
        <v>19507</v>
      </c>
      <c r="I6" s="253">
        <v>2006</v>
      </c>
      <c r="J6" s="250">
        <v>44904</v>
      </c>
      <c r="K6" s="252">
        <f t="shared" ref="K6:K16" si="0">B6-J6</f>
        <v>21348</v>
      </c>
      <c r="L6" s="254">
        <v>9641</v>
      </c>
    </row>
    <row r="7" spans="1:12" ht="15.75">
      <c r="A7" s="249" t="s">
        <v>60</v>
      </c>
      <c r="B7" s="250">
        <v>67321</v>
      </c>
      <c r="C7" s="252">
        <v>59260</v>
      </c>
      <c r="D7" s="252">
        <v>8061</v>
      </c>
      <c r="E7" s="253"/>
      <c r="F7" s="250">
        <v>33479</v>
      </c>
      <c r="G7" s="252">
        <v>12583</v>
      </c>
      <c r="H7" s="252">
        <v>19306</v>
      </c>
      <c r="I7" s="253">
        <v>1953</v>
      </c>
      <c r="J7" s="250">
        <v>45487</v>
      </c>
      <c r="K7" s="252">
        <f t="shared" si="0"/>
        <v>21834</v>
      </c>
      <c r="L7" s="254">
        <v>11324</v>
      </c>
    </row>
    <row r="8" spans="1:12" ht="15.75">
      <c r="A8" s="255" t="s">
        <v>61</v>
      </c>
      <c r="B8" s="250">
        <v>65190</v>
      </c>
      <c r="C8" s="252">
        <v>57140</v>
      </c>
      <c r="D8" s="252">
        <v>8050</v>
      </c>
      <c r="E8" s="253"/>
      <c r="F8" s="250">
        <v>30887</v>
      </c>
      <c r="G8" s="252">
        <v>12545</v>
      </c>
      <c r="H8" s="252">
        <v>19924</v>
      </c>
      <c r="I8" s="253">
        <v>1834</v>
      </c>
      <c r="J8" s="250">
        <v>43909</v>
      </c>
      <c r="K8" s="252">
        <f t="shared" si="0"/>
        <v>21281</v>
      </c>
      <c r="L8" s="254">
        <v>11810</v>
      </c>
    </row>
    <row r="9" spans="1:12" ht="15.75">
      <c r="A9" s="255" t="s">
        <v>62</v>
      </c>
      <c r="B9" s="250">
        <v>64673</v>
      </c>
      <c r="C9" s="252">
        <v>57469</v>
      </c>
      <c r="D9" s="252">
        <v>7204</v>
      </c>
      <c r="E9" s="253"/>
      <c r="F9" s="250">
        <v>30073</v>
      </c>
      <c r="G9" s="252">
        <v>11764</v>
      </c>
      <c r="H9" s="252">
        <v>20955</v>
      </c>
      <c r="I9" s="253">
        <v>1881</v>
      </c>
      <c r="J9" s="250">
        <v>43352</v>
      </c>
      <c r="K9" s="252">
        <f t="shared" si="0"/>
        <v>21321</v>
      </c>
      <c r="L9" s="254">
        <v>12735</v>
      </c>
    </row>
    <row r="10" spans="1:12" ht="15.75">
      <c r="A10" s="255" t="s">
        <v>63</v>
      </c>
      <c r="B10" s="250">
        <v>63419</v>
      </c>
      <c r="C10" s="252">
        <v>56623</v>
      </c>
      <c r="D10" s="252">
        <v>6796</v>
      </c>
      <c r="E10" s="253"/>
      <c r="F10" s="250">
        <v>29714</v>
      </c>
      <c r="G10" s="252">
        <v>10906</v>
      </c>
      <c r="H10" s="252">
        <v>21073</v>
      </c>
      <c r="I10" s="253">
        <v>1726</v>
      </c>
      <c r="J10" s="250">
        <v>42786</v>
      </c>
      <c r="K10" s="252">
        <f t="shared" si="0"/>
        <v>20633</v>
      </c>
      <c r="L10" s="254">
        <v>12547</v>
      </c>
    </row>
    <row r="11" spans="1:12" ht="15.75">
      <c r="A11" s="255" t="s">
        <v>64</v>
      </c>
      <c r="B11" s="250">
        <v>62623</v>
      </c>
      <c r="C11" s="252">
        <v>56363</v>
      </c>
      <c r="D11" s="252">
        <v>6260</v>
      </c>
      <c r="E11" s="253"/>
      <c r="F11" s="250">
        <v>29245</v>
      </c>
      <c r="G11" s="252">
        <v>9950</v>
      </c>
      <c r="H11" s="252">
        <v>21566</v>
      </c>
      <c r="I11" s="253">
        <v>1862</v>
      </c>
      <c r="J11" s="250">
        <v>41550</v>
      </c>
      <c r="K11" s="252">
        <f t="shared" si="0"/>
        <v>21073</v>
      </c>
      <c r="L11" s="254">
        <v>13096</v>
      </c>
    </row>
    <row r="12" spans="1:12" ht="15.75">
      <c r="A12" s="255" t="s">
        <v>65</v>
      </c>
      <c r="B12" s="250">
        <v>61672</v>
      </c>
      <c r="C12" s="252">
        <v>55456</v>
      </c>
      <c r="D12" s="252">
        <v>6216</v>
      </c>
      <c r="E12" s="253"/>
      <c r="F12" s="250">
        <v>28549</v>
      </c>
      <c r="G12" s="252">
        <v>10166</v>
      </c>
      <c r="H12" s="252">
        <v>21089</v>
      </c>
      <c r="I12" s="253">
        <v>1868</v>
      </c>
      <c r="J12" s="250">
        <v>40364</v>
      </c>
      <c r="K12" s="252">
        <f t="shared" si="0"/>
        <v>21308</v>
      </c>
      <c r="L12" s="254">
        <v>15041</v>
      </c>
    </row>
    <row r="13" spans="1:12" ht="15.75">
      <c r="A13" s="255" t="s">
        <v>93</v>
      </c>
      <c r="B13" s="250">
        <v>63033</v>
      </c>
      <c r="C13" s="252">
        <v>57912</v>
      </c>
      <c r="D13" s="252">
        <v>5121</v>
      </c>
      <c r="E13" s="253"/>
      <c r="F13" s="250">
        <v>29657</v>
      </c>
      <c r="G13" s="252">
        <v>10216</v>
      </c>
      <c r="H13" s="252">
        <v>21298</v>
      </c>
      <c r="I13" s="253">
        <v>1862</v>
      </c>
      <c r="J13" s="250">
        <v>41733</v>
      </c>
      <c r="K13" s="252">
        <f t="shared" si="0"/>
        <v>21300</v>
      </c>
      <c r="L13" s="254">
        <v>14692</v>
      </c>
    </row>
    <row r="14" spans="1:12" ht="15.75">
      <c r="A14" s="255" t="s">
        <v>94</v>
      </c>
      <c r="B14" s="250">
        <v>61117</v>
      </c>
      <c r="C14" s="252">
        <v>55755</v>
      </c>
      <c r="D14" s="252">
        <v>4453</v>
      </c>
      <c r="E14" s="253">
        <v>909</v>
      </c>
      <c r="F14" s="250">
        <v>29066</v>
      </c>
      <c r="G14" s="252">
        <v>10298</v>
      </c>
      <c r="H14" s="252">
        <v>19768</v>
      </c>
      <c r="I14" s="253">
        <v>1985</v>
      </c>
      <c r="J14" s="250">
        <v>40301</v>
      </c>
      <c r="K14" s="252">
        <f t="shared" si="0"/>
        <v>20816</v>
      </c>
      <c r="L14" s="254">
        <v>14413</v>
      </c>
    </row>
    <row r="15" spans="1:12" ht="15.75">
      <c r="A15" s="255" t="s">
        <v>111</v>
      </c>
      <c r="B15" s="250">
        <v>65037</v>
      </c>
      <c r="C15" s="252">
        <v>59317</v>
      </c>
      <c r="D15" s="252">
        <v>4781</v>
      </c>
      <c r="E15" s="253">
        <v>939</v>
      </c>
      <c r="F15" s="250">
        <v>31626</v>
      </c>
      <c r="G15" s="252">
        <v>11475</v>
      </c>
      <c r="H15" s="252">
        <v>20062</v>
      </c>
      <c r="I15" s="253">
        <v>1874</v>
      </c>
      <c r="J15" s="250">
        <v>42860</v>
      </c>
      <c r="K15" s="252">
        <f t="shared" si="0"/>
        <v>22177</v>
      </c>
      <c r="L15" s="254">
        <v>15651</v>
      </c>
    </row>
    <row r="16" spans="1:12" ht="16.5" thickBot="1">
      <c r="A16" s="256" t="s">
        <v>129</v>
      </c>
      <c r="B16" s="257">
        <v>66992</v>
      </c>
      <c r="C16" s="258">
        <v>61794</v>
      </c>
      <c r="D16" s="258">
        <v>4441</v>
      </c>
      <c r="E16" s="259">
        <v>757</v>
      </c>
      <c r="F16" s="257">
        <v>33977</v>
      </c>
      <c r="G16" s="258">
        <v>10876</v>
      </c>
      <c r="H16" s="258">
        <v>20409</v>
      </c>
      <c r="I16" s="259">
        <v>1730</v>
      </c>
      <c r="J16" s="257">
        <v>44172</v>
      </c>
      <c r="K16" s="258">
        <f t="shared" si="0"/>
        <v>22820</v>
      </c>
      <c r="L16" s="260">
        <v>16842</v>
      </c>
    </row>
  </sheetData>
  <mergeCells count="5">
    <mergeCell ref="A3:A4"/>
    <mergeCell ref="B3:B4"/>
    <mergeCell ref="F3:I3"/>
    <mergeCell ref="J3:L3"/>
    <mergeCell ref="C3:E3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M11" sqref="M11"/>
    </sheetView>
  </sheetViews>
  <sheetFormatPr defaultRowHeight="15"/>
  <cols>
    <col min="1" max="1" width="12" customWidth="1"/>
  </cols>
  <sheetData>
    <row r="1" spans="1:14" ht="15.75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71"/>
      <c r="B3" s="373" t="s">
        <v>67</v>
      </c>
      <c r="C3" s="369" t="s">
        <v>53</v>
      </c>
      <c r="D3" s="368"/>
      <c r="E3" s="355"/>
      <c r="F3" s="369" t="s">
        <v>53</v>
      </c>
      <c r="G3" s="368"/>
      <c r="H3" s="368"/>
      <c r="I3" s="370"/>
      <c r="J3" s="369" t="s">
        <v>53</v>
      </c>
      <c r="K3" s="370"/>
      <c r="L3" s="369" t="s">
        <v>53</v>
      </c>
      <c r="M3" s="368"/>
      <c r="N3" s="370"/>
    </row>
    <row r="4" spans="1:14" ht="16.5" thickBot="1">
      <c r="A4" s="372"/>
      <c r="B4" s="374"/>
      <c r="C4" s="197" t="s">
        <v>14</v>
      </c>
      <c r="D4" s="198" t="s">
        <v>54</v>
      </c>
      <c r="E4" s="199" t="s">
        <v>97</v>
      </c>
      <c r="F4" s="197" t="s">
        <v>32</v>
      </c>
      <c r="G4" s="229" t="s">
        <v>33</v>
      </c>
      <c r="H4" s="200" t="s">
        <v>55</v>
      </c>
      <c r="I4" s="228" t="s">
        <v>35</v>
      </c>
      <c r="J4" s="197" t="s">
        <v>68</v>
      </c>
      <c r="K4" s="199" t="s">
        <v>69</v>
      </c>
      <c r="L4" s="197" t="s">
        <v>56</v>
      </c>
      <c r="M4" s="229" t="s">
        <v>131</v>
      </c>
      <c r="N4" s="228" t="s">
        <v>57</v>
      </c>
    </row>
    <row r="5" spans="1:14" ht="15.75">
      <c r="A5" s="261" t="s">
        <v>58</v>
      </c>
      <c r="B5" s="262">
        <v>22032</v>
      </c>
      <c r="C5" s="263">
        <v>18967</v>
      </c>
      <c r="D5" s="264">
        <v>3065</v>
      </c>
      <c r="E5" s="265"/>
      <c r="F5" s="263">
        <v>10680</v>
      </c>
      <c r="G5" s="264">
        <v>4967</v>
      </c>
      <c r="H5" s="264">
        <v>4876</v>
      </c>
      <c r="I5" s="265">
        <v>1509</v>
      </c>
      <c r="J5" s="263">
        <v>21945</v>
      </c>
      <c r="K5" s="275">
        <v>48</v>
      </c>
      <c r="L5" s="263">
        <v>13669</v>
      </c>
      <c r="M5" s="264">
        <f>B5-L5</f>
        <v>8363</v>
      </c>
      <c r="N5" s="265">
        <v>2831</v>
      </c>
    </row>
    <row r="6" spans="1:14" ht="15.75">
      <c r="A6" s="266" t="s">
        <v>59</v>
      </c>
      <c r="B6" s="230">
        <v>21337</v>
      </c>
      <c r="C6" s="231">
        <v>18308</v>
      </c>
      <c r="D6" s="232">
        <v>3029</v>
      </c>
      <c r="E6" s="233"/>
      <c r="F6" s="231">
        <v>10113</v>
      </c>
      <c r="G6" s="232">
        <v>5141</v>
      </c>
      <c r="H6" s="232">
        <v>4603</v>
      </c>
      <c r="I6" s="233">
        <v>1480</v>
      </c>
      <c r="J6" s="231">
        <v>21312</v>
      </c>
      <c r="K6" s="276">
        <v>25</v>
      </c>
      <c r="L6" s="231">
        <v>13391</v>
      </c>
      <c r="M6" s="232">
        <f t="shared" ref="M6:M16" si="0">B6-L6</f>
        <v>7946</v>
      </c>
      <c r="N6" s="233">
        <v>2987</v>
      </c>
    </row>
    <row r="7" spans="1:14" ht="15.75">
      <c r="A7" s="266" t="s">
        <v>60</v>
      </c>
      <c r="B7" s="230">
        <v>19921</v>
      </c>
      <c r="C7" s="231">
        <v>17147</v>
      </c>
      <c r="D7" s="232">
        <v>2774</v>
      </c>
      <c r="E7" s="233"/>
      <c r="F7" s="231">
        <v>9315</v>
      </c>
      <c r="G7" s="232">
        <v>4761</v>
      </c>
      <c r="H7" s="232">
        <v>4409</v>
      </c>
      <c r="I7" s="233">
        <v>1436</v>
      </c>
      <c r="J7" s="231">
        <v>19907</v>
      </c>
      <c r="K7" s="276">
        <v>14</v>
      </c>
      <c r="L7" s="231">
        <v>12357</v>
      </c>
      <c r="M7" s="232">
        <f t="shared" si="0"/>
        <v>7564</v>
      </c>
      <c r="N7" s="233">
        <v>3092</v>
      </c>
    </row>
    <row r="8" spans="1:14" ht="15.75">
      <c r="A8" s="267" t="s">
        <v>61</v>
      </c>
      <c r="B8" s="230">
        <v>20348</v>
      </c>
      <c r="C8" s="231">
        <v>17347</v>
      </c>
      <c r="D8" s="232">
        <v>3001</v>
      </c>
      <c r="E8" s="233"/>
      <c r="F8" s="231">
        <v>9735</v>
      </c>
      <c r="G8" s="232">
        <v>5060</v>
      </c>
      <c r="H8" s="232">
        <v>4221</v>
      </c>
      <c r="I8" s="233">
        <v>1332</v>
      </c>
      <c r="J8" s="231">
        <v>20312</v>
      </c>
      <c r="K8" s="276">
        <v>6</v>
      </c>
      <c r="L8" s="231">
        <v>12619</v>
      </c>
      <c r="M8" s="232">
        <f t="shared" si="0"/>
        <v>7729</v>
      </c>
      <c r="N8" s="233">
        <v>3162</v>
      </c>
    </row>
    <row r="9" spans="1:14" ht="15.75">
      <c r="A9" s="267" t="s">
        <v>62</v>
      </c>
      <c r="B9" s="230">
        <v>20471</v>
      </c>
      <c r="C9" s="231">
        <v>17637</v>
      </c>
      <c r="D9" s="232">
        <v>2834</v>
      </c>
      <c r="E9" s="233"/>
      <c r="F9" s="231">
        <v>9892</v>
      </c>
      <c r="G9" s="232">
        <v>5000</v>
      </c>
      <c r="H9" s="232">
        <v>4185</v>
      </c>
      <c r="I9" s="233">
        <v>1394</v>
      </c>
      <c r="J9" s="231">
        <v>20453</v>
      </c>
      <c r="K9" s="276">
        <v>18</v>
      </c>
      <c r="L9" s="231">
        <v>12672</v>
      </c>
      <c r="M9" s="232">
        <f t="shared" si="0"/>
        <v>7799</v>
      </c>
      <c r="N9" s="233">
        <v>3481</v>
      </c>
    </row>
    <row r="10" spans="1:14" ht="15.75">
      <c r="A10" s="267" t="s">
        <v>63</v>
      </c>
      <c r="B10" s="230">
        <v>20413</v>
      </c>
      <c r="C10" s="231">
        <v>17682</v>
      </c>
      <c r="D10" s="232">
        <v>2731</v>
      </c>
      <c r="E10" s="233"/>
      <c r="F10" s="231">
        <v>9541</v>
      </c>
      <c r="G10" s="232">
        <v>4815</v>
      </c>
      <c r="H10" s="232">
        <v>4720</v>
      </c>
      <c r="I10" s="233">
        <v>1337</v>
      </c>
      <c r="J10" s="231">
        <v>20412</v>
      </c>
      <c r="K10" s="276">
        <v>1</v>
      </c>
      <c r="L10" s="231">
        <v>12691</v>
      </c>
      <c r="M10" s="232">
        <f t="shared" si="0"/>
        <v>7722</v>
      </c>
      <c r="N10" s="233">
        <v>3745</v>
      </c>
    </row>
    <row r="11" spans="1:14" ht="15.75">
      <c r="A11" s="267" t="s">
        <v>64</v>
      </c>
      <c r="B11" s="230">
        <v>18967</v>
      </c>
      <c r="C11" s="231">
        <v>16387</v>
      </c>
      <c r="D11" s="232">
        <v>2580</v>
      </c>
      <c r="E11" s="233"/>
      <c r="F11" s="231">
        <v>8999</v>
      </c>
      <c r="G11" s="232">
        <v>4264</v>
      </c>
      <c r="H11" s="232">
        <v>4455</v>
      </c>
      <c r="I11" s="233">
        <v>1249</v>
      </c>
      <c r="J11" s="231">
        <v>18966</v>
      </c>
      <c r="K11" s="276">
        <v>1</v>
      </c>
      <c r="L11" s="231">
        <v>11920</v>
      </c>
      <c r="M11" s="232">
        <f t="shared" si="0"/>
        <v>7047</v>
      </c>
      <c r="N11" s="233">
        <v>3408</v>
      </c>
    </row>
    <row r="12" spans="1:14" ht="15.75">
      <c r="A12" s="267" t="s">
        <v>65</v>
      </c>
      <c r="B12" s="230">
        <v>21767</v>
      </c>
      <c r="C12" s="231">
        <v>18959</v>
      </c>
      <c r="D12" s="232">
        <v>2808</v>
      </c>
      <c r="E12" s="233"/>
      <c r="F12" s="231">
        <v>10417</v>
      </c>
      <c r="G12" s="232">
        <v>5108</v>
      </c>
      <c r="H12" s="232">
        <v>4986</v>
      </c>
      <c r="I12" s="233">
        <v>1256</v>
      </c>
      <c r="J12" s="231">
        <v>21763</v>
      </c>
      <c r="K12" s="276">
        <v>4</v>
      </c>
      <c r="L12" s="231">
        <v>13393</v>
      </c>
      <c r="M12" s="232">
        <f t="shared" si="0"/>
        <v>8374</v>
      </c>
      <c r="N12" s="233">
        <v>4202</v>
      </c>
    </row>
    <row r="13" spans="1:14" ht="15.75">
      <c r="A13" s="267" t="s">
        <v>93</v>
      </c>
      <c r="B13" s="230">
        <v>23217</v>
      </c>
      <c r="C13" s="231">
        <v>21024</v>
      </c>
      <c r="D13" s="232">
        <v>2193</v>
      </c>
      <c r="E13" s="233"/>
      <c r="F13" s="231">
        <v>11315</v>
      </c>
      <c r="G13" s="232">
        <v>5323</v>
      </c>
      <c r="H13" s="232">
        <v>5235</v>
      </c>
      <c r="I13" s="233">
        <v>1344</v>
      </c>
      <c r="J13" s="231">
        <v>23212</v>
      </c>
      <c r="K13" s="276">
        <v>5</v>
      </c>
      <c r="L13" s="231">
        <v>14471</v>
      </c>
      <c r="M13" s="232">
        <f t="shared" si="0"/>
        <v>8746</v>
      </c>
      <c r="N13" s="233">
        <v>4660</v>
      </c>
    </row>
    <row r="14" spans="1:14" ht="15.75">
      <c r="A14" s="267" t="s">
        <v>94</v>
      </c>
      <c r="B14" s="230">
        <v>25474</v>
      </c>
      <c r="C14" s="231">
        <v>22625</v>
      </c>
      <c r="D14" s="232">
        <v>2309</v>
      </c>
      <c r="E14" s="233">
        <v>540</v>
      </c>
      <c r="F14" s="231">
        <v>12983</v>
      </c>
      <c r="G14" s="232">
        <v>5712</v>
      </c>
      <c r="H14" s="232">
        <v>5524</v>
      </c>
      <c r="I14" s="233">
        <v>1255</v>
      </c>
      <c r="J14" s="231">
        <v>25472</v>
      </c>
      <c r="K14" s="276">
        <v>2</v>
      </c>
      <c r="L14" s="231">
        <v>16062</v>
      </c>
      <c r="M14" s="232">
        <f t="shared" si="0"/>
        <v>9412</v>
      </c>
      <c r="N14" s="233">
        <v>5439</v>
      </c>
    </row>
    <row r="15" spans="1:14" ht="15.75">
      <c r="A15" s="267" t="s">
        <v>111</v>
      </c>
      <c r="B15" s="230">
        <v>26061</v>
      </c>
      <c r="C15" s="231">
        <v>23469</v>
      </c>
      <c r="D15" s="232">
        <v>2056</v>
      </c>
      <c r="E15" s="233">
        <v>536</v>
      </c>
      <c r="F15" s="231">
        <v>13138</v>
      </c>
      <c r="G15" s="232">
        <v>6145</v>
      </c>
      <c r="H15" s="232">
        <v>5584</v>
      </c>
      <c r="I15" s="233">
        <v>1194</v>
      </c>
      <c r="J15" s="231">
        <v>26012</v>
      </c>
      <c r="K15" s="276">
        <v>1</v>
      </c>
      <c r="L15" s="231">
        <v>16181</v>
      </c>
      <c r="M15" s="232">
        <f t="shared" si="0"/>
        <v>9880</v>
      </c>
      <c r="N15" s="233">
        <v>5792</v>
      </c>
    </row>
    <row r="16" spans="1:14" ht="16.5" thickBot="1">
      <c r="A16" s="268" t="s">
        <v>129</v>
      </c>
      <c r="B16" s="234">
        <v>25445</v>
      </c>
      <c r="C16" s="235">
        <v>22952</v>
      </c>
      <c r="D16" s="236">
        <v>2058</v>
      </c>
      <c r="E16" s="237">
        <v>435</v>
      </c>
      <c r="F16" s="235">
        <v>12729</v>
      </c>
      <c r="G16" s="236">
        <v>5847</v>
      </c>
      <c r="H16" s="236">
        <v>5771</v>
      </c>
      <c r="I16" s="237">
        <v>1098</v>
      </c>
      <c r="J16" s="235">
        <v>25443</v>
      </c>
      <c r="K16" s="277">
        <v>2</v>
      </c>
      <c r="L16" s="235">
        <v>15889</v>
      </c>
      <c r="M16" s="236">
        <f t="shared" si="0"/>
        <v>9556</v>
      </c>
      <c r="N16" s="237">
        <v>5674</v>
      </c>
    </row>
    <row r="17" spans="2:14">
      <c r="C17" s="120"/>
      <c r="D17" s="120"/>
    </row>
    <row r="18" spans="2:14">
      <c r="B18" s="120"/>
      <c r="C18" s="120"/>
      <c r="D18" s="120"/>
      <c r="E18" s="120"/>
      <c r="F18" s="120"/>
      <c r="G18" s="120"/>
      <c r="H18" s="120"/>
      <c r="I18" s="120"/>
      <c r="L18" s="120"/>
      <c r="M18" s="120"/>
      <c r="N18" s="120"/>
    </row>
    <row r="19" spans="2:14">
      <c r="D19" s="120"/>
      <c r="F19" s="120"/>
    </row>
  </sheetData>
  <mergeCells count="6">
    <mergeCell ref="L3:N3"/>
    <mergeCell ref="A3:A4"/>
    <mergeCell ref="B3:B4"/>
    <mergeCell ref="F3:I3"/>
    <mergeCell ref="J3:K3"/>
    <mergeCell ref="C3:E3"/>
  </mergeCells>
  <phoneticPr fontId="30" type="noConversion"/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B3" sqref="B3:B4"/>
    </sheetView>
  </sheetViews>
  <sheetFormatPr defaultRowHeight="15"/>
  <cols>
    <col min="1" max="1" width="12" customWidth="1"/>
    <col min="2" max="2" width="9.85546875" customWidth="1"/>
  </cols>
  <sheetData>
    <row r="1" spans="1:3" ht="15.75">
      <c r="A1" s="1" t="s">
        <v>70</v>
      </c>
      <c r="B1" s="75"/>
      <c r="C1" s="75"/>
    </row>
    <row r="2" spans="1:3" ht="16.5" thickBot="1">
      <c r="A2" s="2"/>
      <c r="B2" s="75"/>
      <c r="C2" s="75"/>
    </row>
    <row r="3" spans="1:3">
      <c r="A3" s="375"/>
      <c r="B3" s="377" t="s">
        <v>133</v>
      </c>
      <c r="C3" s="379" t="s">
        <v>71</v>
      </c>
    </row>
    <row r="4" spans="1:3" ht="15.75" thickBot="1">
      <c r="A4" s="376"/>
      <c r="B4" s="378"/>
      <c r="C4" s="380"/>
    </row>
    <row r="5" spans="1:3" ht="15.75">
      <c r="A5" s="266" t="s">
        <v>58</v>
      </c>
      <c r="B5" s="250">
        <v>2828</v>
      </c>
      <c r="C5" s="254">
        <v>48</v>
      </c>
    </row>
    <row r="6" spans="1:3" ht="15.75">
      <c r="A6" s="266" t="s">
        <v>59</v>
      </c>
      <c r="B6" s="250">
        <v>2538</v>
      </c>
      <c r="C6" s="254">
        <v>25</v>
      </c>
    </row>
    <row r="7" spans="1:3" ht="15.75">
      <c r="A7" s="269" t="s">
        <v>60</v>
      </c>
      <c r="B7" s="250">
        <v>2278</v>
      </c>
      <c r="C7" s="254">
        <v>14</v>
      </c>
    </row>
    <row r="8" spans="1:3" ht="15.75">
      <c r="A8" s="270" t="s">
        <v>72</v>
      </c>
      <c r="B8" s="250">
        <v>1700</v>
      </c>
      <c r="C8" s="254">
        <v>6</v>
      </c>
    </row>
    <row r="9" spans="1:3" ht="15.75">
      <c r="A9" s="270" t="s">
        <v>62</v>
      </c>
      <c r="B9" s="250">
        <v>1389</v>
      </c>
      <c r="C9" s="254">
        <v>18</v>
      </c>
    </row>
    <row r="10" spans="1:3" ht="15.75">
      <c r="A10" s="270" t="s">
        <v>63</v>
      </c>
      <c r="B10" s="250">
        <v>1197</v>
      </c>
      <c r="C10" s="254">
        <v>1</v>
      </c>
    </row>
    <row r="11" spans="1:3" ht="15.75">
      <c r="A11" s="270" t="s">
        <v>64</v>
      </c>
      <c r="B11" s="250">
        <v>1022</v>
      </c>
      <c r="C11" s="254">
        <v>1</v>
      </c>
    </row>
    <row r="12" spans="1:3" ht="15.75">
      <c r="A12" s="270" t="s">
        <v>65</v>
      </c>
      <c r="B12" s="250">
        <v>972</v>
      </c>
      <c r="C12" s="254">
        <v>4</v>
      </c>
    </row>
    <row r="13" spans="1:3" ht="15.75">
      <c r="A13" s="270" t="s">
        <v>93</v>
      </c>
      <c r="B13" s="250">
        <v>809</v>
      </c>
      <c r="C13" s="254">
        <v>5</v>
      </c>
    </row>
    <row r="14" spans="1:3" ht="15.75">
      <c r="A14" s="270" t="s">
        <v>94</v>
      </c>
      <c r="B14" s="250">
        <v>978</v>
      </c>
      <c r="C14" s="271">
        <v>2</v>
      </c>
    </row>
    <row r="15" spans="1:3" ht="15.75">
      <c r="A15" s="270" t="s">
        <v>111</v>
      </c>
      <c r="B15" s="250">
        <v>857</v>
      </c>
      <c r="C15" s="271">
        <v>1</v>
      </c>
    </row>
    <row r="16" spans="1:3" ht="16.5" thickBot="1">
      <c r="A16" s="272" t="s">
        <v>129</v>
      </c>
      <c r="B16" s="273">
        <v>691</v>
      </c>
      <c r="C16" s="274">
        <v>2</v>
      </c>
    </row>
  </sheetData>
  <mergeCells count="3">
    <mergeCell ref="A3:A4"/>
    <mergeCell ref="B3:B4"/>
    <mergeCell ref="C3:C4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opLeftCell="A7" workbookViewId="0">
      <selection activeCell="P35" sqref="P35"/>
    </sheetView>
  </sheetViews>
  <sheetFormatPr defaultRowHeight="15"/>
  <cols>
    <col min="1" max="1" width="14" customWidth="1"/>
  </cols>
  <sheetData>
    <row r="1" spans="1:21" ht="15.75">
      <c r="A1" s="76" t="s">
        <v>113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78"/>
      <c r="P1" s="78"/>
      <c r="Q1" s="78"/>
      <c r="R1" s="78"/>
      <c r="S1" s="78"/>
      <c r="T1" s="78"/>
      <c r="U1" s="78"/>
    </row>
    <row r="2" spans="1:21" ht="15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8"/>
      <c r="P2" s="78"/>
      <c r="Q2" s="78"/>
      <c r="R2" s="78"/>
      <c r="S2" s="78"/>
      <c r="T2" s="78"/>
      <c r="U2" s="78"/>
    </row>
    <row r="3" spans="1:21">
      <c r="A3" s="79" t="s">
        <v>73</v>
      </c>
      <c r="B3" t="s">
        <v>114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81"/>
      <c r="Q3" s="81"/>
      <c r="R3" s="81"/>
      <c r="S3" s="81"/>
      <c r="T3" s="81"/>
      <c r="U3" s="81"/>
    </row>
    <row r="4" spans="1:21">
      <c r="A4" s="79" t="s">
        <v>36</v>
      </c>
      <c r="B4" s="80" t="s">
        <v>74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P4" s="81"/>
      <c r="Q4" s="81"/>
      <c r="R4" s="81"/>
      <c r="S4" s="81"/>
      <c r="T4" s="81"/>
      <c r="U4" s="81"/>
    </row>
    <row r="5" spans="1:21">
      <c r="A5" s="79"/>
      <c r="B5" s="80" t="s">
        <v>130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81"/>
      <c r="Q5" s="81"/>
      <c r="R5" s="81"/>
      <c r="S5" s="81"/>
      <c r="T5" s="81"/>
      <c r="U5" s="81"/>
    </row>
    <row r="6" spans="1:21">
      <c r="A6" s="79"/>
      <c r="B6" s="80" t="s">
        <v>75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81"/>
      <c r="Q6" s="81"/>
      <c r="R6" s="81"/>
      <c r="S6" s="81"/>
      <c r="T6" s="81"/>
      <c r="U6" s="81"/>
    </row>
    <row r="7" spans="1:21">
      <c r="A7" s="79"/>
      <c r="B7" s="80" t="s">
        <v>76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P7" s="81"/>
      <c r="Q7" s="81"/>
      <c r="R7" s="81"/>
      <c r="S7" s="81"/>
      <c r="T7" s="81"/>
      <c r="U7" s="81"/>
    </row>
    <row r="8" spans="1:2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1"/>
      <c r="P8" s="81"/>
      <c r="Q8" s="81"/>
      <c r="R8" s="81"/>
      <c r="S8" s="81"/>
      <c r="T8" s="81"/>
      <c r="U8" s="81"/>
    </row>
    <row r="9" spans="1:21">
      <c r="A9" s="79" t="s">
        <v>112</v>
      </c>
      <c r="B9" s="182"/>
      <c r="C9" s="182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81"/>
      <c r="Q9" s="81"/>
      <c r="R9" s="81"/>
      <c r="S9" s="81"/>
      <c r="T9" s="81"/>
      <c r="U9" s="81"/>
    </row>
    <row r="11" spans="1:21" ht="15.75" thickBot="1"/>
    <row r="12" spans="1:21" ht="18">
      <c r="A12" s="82" t="s">
        <v>77</v>
      </c>
      <c r="B12" s="381" t="s">
        <v>32</v>
      </c>
      <c r="C12" s="381"/>
      <c r="D12" s="381"/>
      <c r="E12" s="381"/>
      <c r="F12" s="381" t="s">
        <v>34</v>
      </c>
      <c r="G12" s="381"/>
      <c r="H12" s="381"/>
      <c r="I12" s="381"/>
      <c r="J12" s="382" t="s">
        <v>78</v>
      </c>
      <c r="K12" s="382"/>
      <c r="L12" s="382"/>
      <c r="M12" s="382"/>
      <c r="N12" s="382" t="s">
        <v>79</v>
      </c>
      <c r="O12" s="382"/>
      <c r="P12" s="382"/>
      <c r="Q12" s="382"/>
      <c r="R12" s="382" t="s">
        <v>5</v>
      </c>
      <c r="S12" s="382"/>
      <c r="T12" s="382"/>
      <c r="U12" s="382"/>
    </row>
    <row r="13" spans="1:21" ht="15.75" thickBot="1">
      <c r="A13" s="112" t="s">
        <v>0</v>
      </c>
      <c r="B13" s="113" t="s">
        <v>80</v>
      </c>
      <c r="C13" s="114" t="s">
        <v>81</v>
      </c>
      <c r="D13" s="114" t="s">
        <v>82</v>
      </c>
      <c r="E13" s="115" t="s">
        <v>83</v>
      </c>
      <c r="F13" s="113" t="s">
        <v>80</v>
      </c>
      <c r="G13" s="114" t="s">
        <v>81</v>
      </c>
      <c r="H13" s="114" t="s">
        <v>82</v>
      </c>
      <c r="I13" s="115" t="s">
        <v>83</v>
      </c>
      <c r="J13" s="116" t="s">
        <v>80</v>
      </c>
      <c r="K13" s="114" t="s">
        <v>81</v>
      </c>
      <c r="L13" s="114" t="s">
        <v>82</v>
      </c>
      <c r="M13" s="115" t="s">
        <v>83</v>
      </c>
      <c r="N13" s="116" t="s">
        <v>80</v>
      </c>
      <c r="O13" s="114" t="s">
        <v>81</v>
      </c>
      <c r="P13" s="114" t="s">
        <v>82</v>
      </c>
      <c r="Q13" s="115" t="s">
        <v>83</v>
      </c>
      <c r="R13" s="117" t="s">
        <v>80</v>
      </c>
      <c r="S13" s="118" t="s">
        <v>81</v>
      </c>
      <c r="T13" s="118" t="s">
        <v>82</v>
      </c>
      <c r="U13" s="119" t="s">
        <v>83</v>
      </c>
    </row>
    <row r="14" spans="1:21">
      <c r="A14" s="83" t="s">
        <v>11</v>
      </c>
      <c r="B14" s="84">
        <v>160</v>
      </c>
      <c r="C14" s="121">
        <v>105</v>
      </c>
      <c r="D14" s="121">
        <v>102</v>
      </c>
      <c r="E14" s="85">
        <v>80</v>
      </c>
      <c r="F14" s="84">
        <v>15</v>
      </c>
      <c r="G14" s="121">
        <v>15</v>
      </c>
      <c r="H14" s="121">
        <v>15</v>
      </c>
      <c r="I14" s="85">
        <v>12</v>
      </c>
      <c r="J14" s="84">
        <v>95</v>
      </c>
      <c r="K14" s="121">
        <v>75</v>
      </c>
      <c r="L14" s="121">
        <v>74</v>
      </c>
      <c r="M14" s="85">
        <v>57</v>
      </c>
      <c r="N14" s="84">
        <v>11</v>
      </c>
      <c r="O14" s="121">
        <v>11</v>
      </c>
      <c r="P14" s="121">
        <v>9</v>
      </c>
      <c r="Q14" s="86">
        <v>9</v>
      </c>
      <c r="R14" s="87">
        <v>281</v>
      </c>
      <c r="S14" s="122">
        <v>206</v>
      </c>
      <c r="T14" s="122">
        <v>200</v>
      </c>
      <c r="U14" s="88">
        <v>158</v>
      </c>
    </row>
    <row r="15" spans="1:21">
      <c r="A15" s="89" t="s">
        <v>12</v>
      </c>
      <c r="B15" s="90">
        <v>200</v>
      </c>
      <c r="C15" s="121">
        <v>152</v>
      </c>
      <c r="D15" s="121">
        <v>150</v>
      </c>
      <c r="E15" s="85">
        <v>109</v>
      </c>
      <c r="F15" s="90">
        <v>0</v>
      </c>
      <c r="G15" s="121">
        <v>0</v>
      </c>
      <c r="H15" s="121">
        <v>0</v>
      </c>
      <c r="I15" s="85">
        <v>0</v>
      </c>
      <c r="J15" s="90">
        <v>74</v>
      </c>
      <c r="K15" s="121">
        <v>60</v>
      </c>
      <c r="L15" s="121">
        <v>60</v>
      </c>
      <c r="M15" s="85">
        <v>42</v>
      </c>
      <c r="N15" s="90">
        <v>9</v>
      </c>
      <c r="O15" s="121">
        <v>7</v>
      </c>
      <c r="P15" s="121">
        <v>5</v>
      </c>
      <c r="Q15" s="86">
        <v>5</v>
      </c>
      <c r="R15" s="91">
        <v>283</v>
      </c>
      <c r="S15" s="85">
        <v>219</v>
      </c>
      <c r="T15" s="85">
        <v>215</v>
      </c>
      <c r="U15" s="92">
        <v>156</v>
      </c>
    </row>
    <row r="16" spans="1:21">
      <c r="A16" s="89" t="s">
        <v>13</v>
      </c>
      <c r="B16" s="90">
        <v>806</v>
      </c>
      <c r="C16" s="121">
        <v>729</v>
      </c>
      <c r="D16" s="121">
        <v>672</v>
      </c>
      <c r="E16" s="85">
        <v>381</v>
      </c>
      <c r="F16" s="90">
        <v>0</v>
      </c>
      <c r="G16" s="121">
        <v>0</v>
      </c>
      <c r="H16" s="121">
        <v>0</v>
      </c>
      <c r="I16" s="85">
        <v>0</v>
      </c>
      <c r="J16" s="90">
        <v>121</v>
      </c>
      <c r="K16" s="121">
        <v>83</v>
      </c>
      <c r="L16" s="121">
        <v>79</v>
      </c>
      <c r="M16" s="85">
        <v>61</v>
      </c>
      <c r="N16" s="90">
        <v>5</v>
      </c>
      <c r="O16" s="121">
        <v>5</v>
      </c>
      <c r="P16" s="121">
        <v>3</v>
      </c>
      <c r="Q16" s="86">
        <v>3</v>
      </c>
      <c r="R16" s="91">
        <v>932</v>
      </c>
      <c r="S16" s="85">
        <v>817</v>
      </c>
      <c r="T16" s="85">
        <v>754</v>
      </c>
      <c r="U16" s="92">
        <v>445</v>
      </c>
    </row>
    <row r="17" spans="1:21">
      <c r="A17" s="89" t="s">
        <v>14</v>
      </c>
      <c r="B17" s="90">
        <v>0</v>
      </c>
      <c r="C17" s="121">
        <v>0</v>
      </c>
      <c r="D17" s="121">
        <v>0</v>
      </c>
      <c r="E17" s="85">
        <v>0</v>
      </c>
      <c r="F17" s="90">
        <v>2509</v>
      </c>
      <c r="G17" s="121">
        <v>2284</v>
      </c>
      <c r="H17" s="121">
        <v>677</v>
      </c>
      <c r="I17" s="85">
        <v>621</v>
      </c>
      <c r="J17" s="90">
        <v>0</v>
      </c>
      <c r="K17" s="121">
        <v>0</v>
      </c>
      <c r="L17" s="121">
        <v>0</v>
      </c>
      <c r="M17" s="85">
        <v>0</v>
      </c>
      <c r="N17" s="90">
        <v>120</v>
      </c>
      <c r="O17" s="121">
        <v>102</v>
      </c>
      <c r="P17" s="121">
        <v>68</v>
      </c>
      <c r="Q17" s="86">
        <v>66</v>
      </c>
      <c r="R17" s="91">
        <v>2629</v>
      </c>
      <c r="S17" s="85">
        <v>2386</v>
      </c>
      <c r="T17" s="85">
        <v>745</v>
      </c>
      <c r="U17" s="92">
        <v>687</v>
      </c>
    </row>
    <row r="18" spans="1:21">
      <c r="A18" s="89" t="s">
        <v>15</v>
      </c>
      <c r="B18" s="90">
        <v>1993</v>
      </c>
      <c r="C18" s="121">
        <v>1351</v>
      </c>
      <c r="D18" s="121">
        <v>387</v>
      </c>
      <c r="E18" s="85">
        <v>232</v>
      </c>
      <c r="F18" s="90">
        <v>5044</v>
      </c>
      <c r="G18" s="121">
        <v>3784</v>
      </c>
      <c r="H18" s="121">
        <v>1720</v>
      </c>
      <c r="I18" s="85">
        <v>949</v>
      </c>
      <c r="J18" s="90">
        <v>145</v>
      </c>
      <c r="K18" s="121">
        <v>138</v>
      </c>
      <c r="L18" s="121">
        <v>132</v>
      </c>
      <c r="M18" s="85">
        <v>106</v>
      </c>
      <c r="N18" s="90">
        <v>146</v>
      </c>
      <c r="O18" s="121">
        <v>142</v>
      </c>
      <c r="P18" s="121">
        <v>132</v>
      </c>
      <c r="Q18" s="86">
        <v>131</v>
      </c>
      <c r="R18" s="91">
        <v>7328</v>
      </c>
      <c r="S18" s="85">
        <v>5415</v>
      </c>
      <c r="T18" s="85">
        <v>2371</v>
      </c>
      <c r="U18" s="92">
        <v>1418</v>
      </c>
    </row>
    <row r="19" spans="1:21">
      <c r="A19" s="89" t="s">
        <v>16</v>
      </c>
      <c r="B19" s="90">
        <v>619</v>
      </c>
      <c r="C19" s="121">
        <v>443</v>
      </c>
      <c r="D19" s="121">
        <v>163</v>
      </c>
      <c r="E19" s="85">
        <v>114</v>
      </c>
      <c r="F19" s="90">
        <v>2830</v>
      </c>
      <c r="G19" s="121">
        <v>2042</v>
      </c>
      <c r="H19" s="121">
        <v>456</v>
      </c>
      <c r="I19" s="85">
        <v>287</v>
      </c>
      <c r="J19" s="90">
        <v>238</v>
      </c>
      <c r="K19" s="121">
        <v>203</v>
      </c>
      <c r="L19" s="121">
        <v>40</v>
      </c>
      <c r="M19" s="85">
        <v>27</v>
      </c>
      <c r="N19" s="90">
        <v>69</v>
      </c>
      <c r="O19" s="121">
        <v>64</v>
      </c>
      <c r="P19" s="121">
        <v>63</v>
      </c>
      <c r="Q19" s="86">
        <v>60</v>
      </c>
      <c r="R19" s="91">
        <v>3756</v>
      </c>
      <c r="S19" s="85">
        <v>2752</v>
      </c>
      <c r="T19" s="85">
        <v>722</v>
      </c>
      <c r="U19" s="92">
        <v>488</v>
      </c>
    </row>
    <row r="20" spans="1:21">
      <c r="A20" s="89" t="s">
        <v>17</v>
      </c>
      <c r="B20" s="90">
        <v>1263</v>
      </c>
      <c r="C20" s="121">
        <v>994</v>
      </c>
      <c r="D20" s="121">
        <v>235</v>
      </c>
      <c r="E20" s="85">
        <v>161</v>
      </c>
      <c r="F20" s="90">
        <v>2567</v>
      </c>
      <c r="G20" s="121">
        <v>1958</v>
      </c>
      <c r="H20" s="121">
        <v>480</v>
      </c>
      <c r="I20" s="85">
        <v>311</v>
      </c>
      <c r="J20" s="90">
        <v>63</v>
      </c>
      <c r="K20" s="121">
        <v>48</v>
      </c>
      <c r="L20" s="121">
        <v>24</v>
      </c>
      <c r="M20" s="85">
        <v>20</v>
      </c>
      <c r="N20" s="90">
        <v>68</v>
      </c>
      <c r="O20" s="121">
        <v>65</v>
      </c>
      <c r="P20" s="121">
        <v>63</v>
      </c>
      <c r="Q20" s="86">
        <v>64</v>
      </c>
      <c r="R20" s="91">
        <v>3961</v>
      </c>
      <c r="S20" s="85">
        <v>3065</v>
      </c>
      <c r="T20" s="85">
        <v>802</v>
      </c>
      <c r="U20" s="92">
        <v>556</v>
      </c>
    </row>
    <row r="21" spans="1:21">
      <c r="A21" s="89" t="s">
        <v>18</v>
      </c>
      <c r="B21" s="90">
        <v>0</v>
      </c>
      <c r="C21" s="121">
        <v>0</v>
      </c>
      <c r="D21" s="121">
        <v>0</v>
      </c>
      <c r="E21" s="85">
        <v>0</v>
      </c>
      <c r="F21" s="90">
        <v>3079</v>
      </c>
      <c r="G21" s="121">
        <v>2477</v>
      </c>
      <c r="H21" s="121">
        <v>958</v>
      </c>
      <c r="I21" s="85">
        <v>487</v>
      </c>
      <c r="J21" s="90">
        <v>0</v>
      </c>
      <c r="K21" s="121">
        <v>0</v>
      </c>
      <c r="L21" s="121">
        <v>0</v>
      </c>
      <c r="M21" s="85">
        <v>0</v>
      </c>
      <c r="N21" s="90">
        <v>37</v>
      </c>
      <c r="O21" s="121">
        <v>33</v>
      </c>
      <c r="P21" s="121">
        <v>33</v>
      </c>
      <c r="Q21" s="86">
        <v>32</v>
      </c>
      <c r="R21" s="91">
        <v>3116</v>
      </c>
      <c r="S21" s="85">
        <v>2510</v>
      </c>
      <c r="T21" s="85">
        <v>991</v>
      </c>
      <c r="U21" s="92">
        <v>519</v>
      </c>
    </row>
    <row r="22" spans="1:21">
      <c r="A22" s="89" t="s">
        <v>19</v>
      </c>
      <c r="B22" s="90">
        <v>123</v>
      </c>
      <c r="C22" s="121">
        <v>66</v>
      </c>
      <c r="D22" s="121">
        <v>46</v>
      </c>
      <c r="E22" s="85">
        <v>35</v>
      </c>
      <c r="F22" s="90">
        <v>2705</v>
      </c>
      <c r="G22" s="121">
        <v>1844</v>
      </c>
      <c r="H22" s="121">
        <v>726</v>
      </c>
      <c r="I22" s="85">
        <v>374</v>
      </c>
      <c r="J22" s="90">
        <v>0</v>
      </c>
      <c r="K22" s="121">
        <v>0</v>
      </c>
      <c r="L22" s="121">
        <v>0</v>
      </c>
      <c r="M22" s="85">
        <v>0</v>
      </c>
      <c r="N22" s="90">
        <v>41</v>
      </c>
      <c r="O22" s="121">
        <v>33</v>
      </c>
      <c r="P22" s="121">
        <v>30</v>
      </c>
      <c r="Q22" s="86">
        <v>29</v>
      </c>
      <c r="R22" s="91">
        <v>2869</v>
      </c>
      <c r="S22" s="85">
        <v>1943</v>
      </c>
      <c r="T22" s="85">
        <v>802</v>
      </c>
      <c r="U22" s="92">
        <v>438</v>
      </c>
    </row>
    <row r="23" spans="1:21">
      <c r="A23" s="89" t="s">
        <v>20</v>
      </c>
      <c r="B23" s="90">
        <v>260</v>
      </c>
      <c r="C23" s="121">
        <v>252</v>
      </c>
      <c r="D23" s="121">
        <v>130</v>
      </c>
      <c r="E23" s="85">
        <v>108</v>
      </c>
      <c r="F23" s="90">
        <v>951</v>
      </c>
      <c r="G23" s="121">
        <v>794</v>
      </c>
      <c r="H23" s="121">
        <v>482</v>
      </c>
      <c r="I23" s="85">
        <v>412</v>
      </c>
      <c r="J23" s="90">
        <v>71</v>
      </c>
      <c r="K23" s="121">
        <v>45</v>
      </c>
      <c r="L23" s="121">
        <v>36</v>
      </c>
      <c r="M23" s="85">
        <v>29</v>
      </c>
      <c r="N23" s="90">
        <v>31</v>
      </c>
      <c r="O23" s="121">
        <v>28</v>
      </c>
      <c r="P23" s="121">
        <v>27</v>
      </c>
      <c r="Q23" s="86">
        <v>26</v>
      </c>
      <c r="R23" s="91">
        <v>1313</v>
      </c>
      <c r="S23" s="85">
        <v>1119</v>
      </c>
      <c r="T23" s="85">
        <v>675</v>
      </c>
      <c r="U23" s="92">
        <v>575</v>
      </c>
    </row>
    <row r="24" spans="1:21">
      <c r="A24" s="89" t="s">
        <v>21</v>
      </c>
      <c r="B24" s="90">
        <v>7275</v>
      </c>
      <c r="C24" s="121">
        <v>5096</v>
      </c>
      <c r="D24" s="121">
        <v>1981</v>
      </c>
      <c r="E24" s="85">
        <v>1292</v>
      </c>
      <c r="F24" s="90">
        <v>0</v>
      </c>
      <c r="G24" s="121">
        <v>0</v>
      </c>
      <c r="H24" s="121">
        <v>0</v>
      </c>
      <c r="I24" s="85">
        <v>0</v>
      </c>
      <c r="J24" s="90">
        <v>2029</v>
      </c>
      <c r="K24" s="121">
        <v>1418</v>
      </c>
      <c r="L24" s="121">
        <v>1043</v>
      </c>
      <c r="M24" s="85">
        <v>618</v>
      </c>
      <c r="N24" s="90">
        <v>216</v>
      </c>
      <c r="O24" s="121">
        <v>198</v>
      </c>
      <c r="P24" s="121">
        <v>143</v>
      </c>
      <c r="Q24" s="86">
        <v>134</v>
      </c>
      <c r="R24" s="91">
        <v>9520</v>
      </c>
      <c r="S24" s="85">
        <v>6712</v>
      </c>
      <c r="T24" s="85">
        <v>3167</v>
      </c>
      <c r="U24" s="92">
        <v>2044</v>
      </c>
    </row>
    <row r="25" spans="1:21">
      <c r="A25" s="89" t="s">
        <v>22</v>
      </c>
      <c r="B25" s="90">
        <v>3397</v>
      </c>
      <c r="C25" s="121">
        <v>2684</v>
      </c>
      <c r="D25" s="121">
        <v>1848</v>
      </c>
      <c r="E25" s="85">
        <v>886</v>
      </c>
      <c r="F25" s="90">
        <v>0</v>
      </c>
      <c r="G25" s="121">
        <v>0</v>
      </c>
      <c r="H25" s="121">
        <v>0</v>
      </c>
      <c r="I25" s="85">
        <v>0</v>
      </c>
      <c r="J25" s="90">
        <v>1193</v>
      </c>
      <c r="K25" s="121">
        <v>799</v>
      </c>
      <c r="L25" s="121">
        <v>709</v>
      </c>
      <c r="M25" s="85">
        <v>448</v>
      </c>
      <c r="N25" s="90">
        <v>341</v>
      </c>
      <c r="O25" s="121">
        <v>266</v>
      </c>
      <c r="P25" s="121">
        <v>233</v>
      </c>
      <c r="Q25" s="86">
        <v>191</v>
      </c>
      <c r="R25" s="91">
        <v>4931</v>
      </c>
      <c r="S25" s="85">
        <v>3749</v>
      </c>
      <c r="T25" s="85">
        <v>2790</v>
      </c>
      <c r="U25" s="92">
        <v>1525</v>
      </c>
    </row>
    <row r="26" spans="1:21">
      <c r="A26" s="89" t="s">
        <v>23</v>
      </c>
      <c r="B26" s="90">
        <v>2384</v>
      </c>
      <c r="C26" s="121">
        <v>1846</v>
      </c>
      <c r="D26" s="121">
        <v>1120</v>
      </c>
      <c r="E26" s="85">
        <v>827</v>
      </c>
      <c r="F26" s="90">
        <v>0</v>
      </c>
      <c r="G26" s="121">
        <v>0</v>
      </c>
      <c r="H26" s="121">
        <v>0</v>
      </c>
      <c r="I26" s="85">
        <v>0</v>
      </c>
      <c r="J26" s="90">
        <v>635</v>
      </c>
      <c r="K26" s="121">
        <v>489</v>
      </c>
      <c r="L26" s="121">
        <v>286</v>
      </c>
      <c r="M26" s="85">
        <v>248</v>
      </c>
      <c r="N26" s="90">
        <v>148</v>
      </c>
      <c r="O26" s="121">
        <v>131</v>
      </c>
      <c r="P26" s="121">
        <v>102</v>
      </c>
      <c r="Q26" s="86">
        <v>97</v>
      </c>
      <c r="R26" s="91">
        <v>3167</v>
      </c>
      <c r="S26" s="85">
        <v>2466</v>
      </c>
      <c r="T26" s="85">
        <v>1508</v>
      </c>
      <c r="U26" s="92">
        <v>1172</v>
      </c>
    </row>
    <row r="27" spans="1:21">
      <c r="A27" s="89" t="s">
        <v>24</v>
      </c>
      <c r="B27" s="93">
        <v>5445</v>
      </c>
      <c r="C27" s="121">
        <v>4222</v>
      </c>
      <c r="D27" s="121">
        <v>1716</v>
      </c>
      <c r="E27" s="94">
        <v>1065</v>
      </c>
      <c r="F27" s="93">
        <v>709</v>
      </c>
      <c r="G27" s="121">
        <v>572</v>
      </c>
      <c r="H27" s="121">
        <v>257</v>
      </c>
      <c r="I27" s="94">
        <v>181</v>
      </c>
      <c r="J27" s="93">
        <v>1655</v>
      </c>
      <c r="K27" s="121">
        <v>1358</v>
      </c>
      <c r="L27" s="121">
        <v>886</v>
      </c>
      <c r="M27" s="94">
        <v>513</v>
      </c>
      <c r="N27" s="93">
        <v>84</v>
      </c>
      <c r="O27" s="121">
        <v>84</v>
      </c>
      <c r="P27" s="121">
        <v>38</v>
      </c>
      <c r="Q27" s="95">
        <v>35</v>
      </c>
      <c r="R27" s="96">
        <v>7893</v>
      </c>
      <c r="S27" s="94">
        <v>6236</v>
      </c>
      <c r="T27" s="94">
        <v>2897</v>
      </c>
      <c r="U27" s="97">
        <v>1794</v>
      </c>
    </row>
    <row r="28" spans="1:21">
      <c r="A28" s="89" t="s">
        <v>25</v>
      </c>
      <c r="B28" s="90">
        <v>4868</v>
      </c>
      <c r="C28" s="121">
        <v>4186</v>
      </c>
      <c r="D28" s="121">
        <v>1914</v>
      </c>
      <c r="E28" s="85">
        <v>1049</v>
      </c>
      <c r="F28" s="90">
        <v>0</v>
      </c>
      <c r="G28" s="121">
        <v>0</v>
      </c>
      <c r="H28" s="121">
        <v>0</v>
      </c>
      <c r="I28" s="85">
        <v>0</v>
      </c>
      <c r="J28" s="90">
        <v>2777</v>
      </c>
      <c r="K28" s="121">
        <v>2178</v>
      </c>
      <c r="L28" s="121">
        <v>1535</v>
      </c>
      <c r="M28" s="85">
        <v>975</v>
      </c>
      <c r="N28" s="90">
        <v>197</v>
      </c>
      <c r="O28" s="121">
        <v>167</v>
      </c>
      <c r="P28" s="121">
        <v>67</v>
      </c>
      <c r="Q28" s="86">
        <v>74</v>
      </c>
      <c r="R28" s="91">
        <v>7842</v>
      </c>
      <c r="S28" s="85">
        <v>6531</v>
      </c>
      <c r="T28" s="85">
        <v>3516</v>
      </c>
      <c r="U28" s="92">
        <v>2098</v>
      </c>
    </row>
    <row r="29" spans="1:21">
      <c r="A29" s="89" t="s">
        <v>26</v>
      </c>
      <c r="B29" s="90">
        <v>2689</v>
      </c>
      <c r="C29" s="121">
        <v>2225</v>
      </c>
      <c r="D29" s="121">
        <v>975</v>
      </c>
      <c r="E29" s="85">
        <v>610</v>
      </c>
      <c r="F29" s="90">
        <v>0</v>
      </c>
      <c r="G29" s="121">
        <v>0</v>
      </c>
      <c r="H29" s="121">
        <v>0</v>
      </c>
      <c r="I29" s="85">
        <v>0</v>
      </c>
      <c r="J29" s="90">
        <v>663</v>
      </c>
      <c r="K29" s="121">
        <v>580</v>
      </c>
      <c r="L29" s="121">
        <v>381</v>
      </c>
      <c r="M29" s="85">
        <v>265</v>
      </c>
      <c r="N29" s="90">
        <v>20</v>
      </c>
      <c r="O29" s="121">
        <v>18</v>
      </c>
      <c r="P29" s="121">
        <v>16</v>
      </c>
      <c r="Q29" s="86">
        <v>15</v>
      </c>
      <c r="R29" s="91">
        <v>3372</v>
      </c>
      <c r="S29" s="85">
        <v>2823</v>
      </c>
      <c r="T29" s="85">
        <v>1372</v>
      </c>
      <c r="U29" s="92">
        <v>890</v>
      </c>
    </row>
    <row r="30" spans="1:21">
      <c r="A30" s="98" t="s">
        <v>27</v>
      </c>
      <c r="B30" s="90">
        <v>2495</v>
      </c>
      <c r="C30" s="121">
        <v>1988</v>
      </c>
      <c r="D30" s="121">
        <v>1290</v>
      </c>
      <c r="E30" s="94">
        <v>881</v>
      </c>
      <c r="F30" s="90">
        <v>0</v>
      </c>
      <c r="G30" s="121">
        <v>0</v>
      </c>
      <c r="H30" s="121">
        <v>0</v>
      </c>
      <c r="I30" s="94">
        <v>0</v>
      </c>
      <c r="J30" s="90">
        <v>1057</v>
      </c>
      <c r="K30" s="121">
        <v>773</v>
      </c>
      <c r="L30" s="121">
        <v>532</v>
      </c>
      <c r="M30" s="94">
        <v>362</v>
      </c>
      <c r="N30" s="90">
        <v>73</v>
      </c>
      <c r="O30" s="121">
        <v>66</v>
      </c>
      <c r="P30" s="121">
        <v>44</v>
      </c>
      <c r="Q30" s="95">
        <v>39</v>
      </c>
      <c r="R30" s="91">
        <v>3625</v>
      </c>
      <c r="S30" s="85">
        <v>2827</v>
      </c>
      <c r="T30" s="94">
        <v>1866</v>
      </c>
      <c r="U30" s="97">
        <v>1282</v>
      </c>
    </row>
    <row r="31" spans="1:21" ht="15.75" thickBot="1">
      <c r="A31" s="89" t="s">
        <v>28</v>
      </c>
      <c r="B31" s="93"/>
      <c r="C31" s="94"/>
      <c r="D31" s="94"/>
      <c r="E31" s="94"/>
      <c r="F31" s="93"/>
      <c r="G31" s="94"/>
      <c r="H31" s="94"/>
      <c r="I31" s="94"/>
      <c r="J31" s="93">
        <v>60</v>
      </c>
      <c r="K31" s="94">
        <v>39</v>
      </c>
      <c r="L31" s="94">
        <v>30</v>
      </c>
      <c r="M31" s="94">
        <v>10</v>
      </c>
      <c r="N31" s="93">
        <v>114</v>
      </c>
      <c r="O31" s="94">
        <v>66</v>
      </c>
      <c r="P31" s="94">
        <v>22</v>
      </c>
      <c r="Q31" s="95">
        <v>16</v>
      </c>
      <c r="R31" s="93">
        <v>174</v>
      </c>
      <c r="S31" s="94">
        <v>105</v>
      </c>
      <c r="T31" s="94">
        <v>52</v>
      </c>
      <c r="U31" s="97">
        <v>26</v>
      </c>
    </row>
    <row r="32" spans="1:21" ht="15.75" thickBot="1">
      <c r="A32" s="210" t="s">
        <v>5</v>
      </c>
      <c r="B32" s="211">
        <f>SUM(B14:B31)</f>
        <v>33977</v>
      </c>
      <c r="C32" s="212">
        <f t="shared" ref="C32:U32" si="0">SUM(C14:C31)</f>
        <v>26339</v>
      </c>
      <c r="D32" s="212">
        <f t="shared" si="0"/>
        <v>12729</v>
      </c>
      <c r="E32" s="213">
        <f t="shared" si="0"/>
        <v>7830</v>
      </c>
      <c r="F32" s="211">
        <f t="shared" si="0"/>
        <v>20409</v>
      </c>
      <c r="G32" s="212">
        <f t="shared" si="0"/>
        <v>15770</v>
      </c>
      <c r="H32" s="212">
        <f t="shared" si="0"/>
        <v>5771</v>
      </c>
      <c r="I32" s="213">
        <f t="shared" si="0"/>
        <v>3634</v>
      </c>
      <c r="J32" s="211">
        <f t="shared" si="0"/>
        <v>10876</v>
      </c>
      <c r="K32" s="212">
        <f t="shared" si="0"/>
        <v>8286</v>
      </c>
      <c r="L32" s="212">
        <f t="shared" si="0"/>
        <v>5847</v>
      </c>
      <c r="M32" s="213">
        <f t="shared" si="0"/>
        <v>3781</v>
      </c>
      <c r="N32" s="211">
        <f t="shared" si="0"/>
        <v>1730</v>
      </c>
      <c r="O32" s="212">
        <f t="shared" si="0"/>
        <v>1486</v>
      </c>
      <c r="P32" s="212">
        <f t="shared" si="0"/>
        <v>1098</v>
      </c>
      <c r="Q32" s="213">
        <f t="shared" si="0"/>
        <v>1026</v>
      </c>
      <c r="R32" s="211">
        <f t="shared" si="0"/>
        <v>66992</v>
      </c>
      <c r="S32" s="212">
        <f t="shared" si="0"/>
        <v>51881</v>
      </c>
      <c r="T32" s="212">
        <f t="shared" si="0"/>
        <v>25445</v>
      </c>
      <c r="U32" s="213">
        <f t="shared" si="0"/>
        <v>16271</v>
      </c>
    </row>
    <row r="33" spans="1:21">
      <c r="A33" s="100"/>
      <c r="B33" s="130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>
      <c r="A34" s="100"/>
      <c r="B34" s="99"/>
      <c r="C34" s="99"/>
      <c r="D34" s="99"/>
      <c r="E34" s="99"/>
      <c r="F34" s="99"/>
      <c r="G34" s="99"/>
      <c r="H34" s="99"/>
      <c r="I34" s="99"/>
      <c r="J34" s="101"/>
      <c r="K34" s="101"/>
      <c r="L34" s="101"/>
      <c r="M34" s="99"/>
      <c r="N34" s="102"/>
      <c r="O34" s="102"/>
      <c r="P34" s="102"/>
      <c r="Q34" s="102"/>
      <c r="R34" s="101"/>
      <c r="S34" s="101"/>
      <c r="T34" s="101"/>
      <c r="U34" s="99"/>
    </row>
    <row r="35" spans="1:21">
      <c r="A35" s="100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</row>
    <row r="36" spans="1:21" ht="15.75" thickBo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1" ht="18">
      <c r="A37" s="82" t="s">
        <v>87</v>
      </c>
      <c r="B37" s="381" t="s">
        <v>32</v>
      </c>
      <c r="C37" s="381"/>
      <c r="D37" s="381"/>
      <c r="E37" s="381"/>
      <c r="F37" s="382" t="s">
        <v>34</v>
      </c>
      <c r="G37" s="382"/>
      <c r="H37" s="382"/>
      <c r="I37" s="382"/>
      <c r="J37" s="382" t="s">
        <v>78</v>
      </c>
      <c r="K37" s="382"/>
      <c r="L37" s="382"/>
      <c r="M37" s="382"/>
      <c r="N37" s="382" t="s">
        <v>79</v>
      </c>
      <c r="O37" s="382"/>
      <c r="P37" s="382"/>
      <c r="Q37" s="382"/>
      <c r="R37" s="382" t="s">
        <v>5</v>
      </c>
      <c r="S37" s="382"/>
      <c r="T37" s="382"/>
      <c r="U37" s="382"/>
    </row>
    <row r="38" spans="1:21" ht="34.5" thickBot="1">
      <c r="A38" s="103" t="s">
        <v>0</v>
      </c>
      <c r="B38" s="104" t="s">
        <v>88</v>
      </c>
      <c r="C38" s="105" t="s">
        <v>89</v>
      </c>
      <c r="D38" s="105" t="s">
        <v>90</v>
      </c>
      <c r="E38" s="106" t="s">
        <v>91</v>
      </c>
      <c r="F38" s="107" t="s">
        <v>88</v>
      </c>
      <c r="G38" s="105" t="s">
        <v>89</v>
      </c>
      <c r="H38" s="105" t="s">
        <v>90</v>
      </c>
      <c r="I38" s="106" t="s">
        <v>91</v>
      </c>
      <c r="J38" s="107" t="s">
        <v>88</v>
      </c>
      <c r="K38" s="105" t="s">
        <v>89</v>
      </c>
      <c r="L38" s="105" t="s">
        <v>90</v>
      </c>
      <c r="M38" s="106" t="s">
        <v>91</v>
      </c>
      <c r="N38" s="107" t="s">
        <v>88</v>
      </c>
      <c r="O38" s="105" t="s">
        <v>89</v>
      </c>
      <c r="P38" s="105" t="s">
        <v>90</v>
      </c>
      <c r="Q38" s="106" t="s">
        <v>91</v>
      </c>
      <c r="R38" s="107" t="s">
        <v>88</v>
      </c>
      <c r="S38" s="105" t="s">
        <v>89</v>
      </c>
      <c r="T38" s="105" t="s">
        <v>90</v>
      </c>
      <c r="U38" s="106" t="s">
        <v>91</v>
      </c>
    </row>
    <row r="39" spans="1:21">
      <c r="A39" s="216" t="s">
        <v>11</v>
      </c>
      <c r="B39" s="219">
        <v>100</v>
      </c>
      <c r="C39" s="108">
        <f>C14/B14*100</f>
        <v>65.625</v>
      </c>
      <c r="D39" s="108">
        <f>D14/B14*100</f>
        <v>63.749999999999993</v>
      </c>
      <c r="E39" s="224">
        <f>E14/B14*100</f>
        <v>50</v>
      </c>
      <c r="F39" s="219">
        <v>100</v>
      </c>
      <c r="G39" s="108">
        <f>G14/F14*100</f>
        <v>100</v>
      </c>
      <c r="H39" s="108">
        <f>H14/F14*100</f>
        <v>100</v>
      </c>
      <c r="I39" s="224">
        <f>I14/F14*100</f>
        <v>80</v>
      </c>
      <c r="J39" s="219">
        <v>100</v>
      </c>
      <c r="K39" s="108">
        <f>K14/J14*100</f>
        <v>78.94736842105263</v>
      </c>
      <c r="L39" s="108">
        <f>L14/J14*100</f>
        <v>77.89473684210526</v>
      </c>
      <c r="M39" s="109">
        <f>M14/J14*100</f>
        <v>60</v>
      </c>
      <c r="N39" s="219">
        <v>100</v>
      </c>
      <c r="O39" s="108">
        <f>O14/N14*100</f>
        <v>100</v>
      </c>
      <c r="P39" s="108">
        <f>P14/N14*100</f>
        <v>81.818181818181827</v>
      </c>
      <c r="Q39" s="224">
        <f>Q14/N14*100</f>
        <v>81.818181818181827</v>
      </c>
      <c r="R39" s="219">
        <v>100</v>
      </c>
      <c r="S39" s="108">
        <f>S14/R14*100</f>
        <v>73.309608540925268</v>
      </c>
      <c r="T39" s="108">
        <f>T14/R14*100</f>
        <v>71.17437722419929</v>
      </c>
      <c r="U39" s="109">
        <f>U14/R14*100</f>
        <v>56.227758007117437</v>
      </c>
    </row>
    <row r="40" spans="1:21">
      <c r="A40" s="217" t="s">
        <v>12</v>
      </c>
      <c r="B40" s="220">
        <v>100</v>
      </c>
      <c r="C40" s="110">
        <f t="shared" ref="C40:C55" si="1">C15/B15*100</f>
        <v>76</v>
      </c>
      <c r="D40" s="110">
        <f t="shared" ref="D40:D55" si="2">D15/B15*100</f>
        <v>75</v>
      </c>
      <c r="E40" s="225">
        <f t="shared" ref="E40:E55" si="3">E15/B15*100</f>
        <v>54.500000000000007</v>
      </c>
      <c r="F40" s="220">
        <v>100</v>
      </c>
      <c r="G40" s="110"/>
      <c r="H40" s="110"/>
      <c r="I40" s="225"/>
      <c r="J40" s="220">
        <v>101</v>
      </c>
      <c r="K40" s="110">
        <f t="shared" ref="K40:K56" si="4">K15/J15*100</f>
        <v>81.081081081081081</v>
      </c>
      <c r="L40" s="110">
        <f t="shared" ref="L40:L56" si="5">L15/J15*100</f>
        <v>81.081081081081081</v>
      </c>
      <c r="M40" s="111">
        <f t="shared" ref="M40:M56" si="6">M15/J15*100</f>
        <v>56.756756756756758</v>
      </c>
      <c r="N40" s="220">
        <v>100</v>
      </c>
      <c r="O40" s="110">
        <f t="shared" ref="O40:O57" si="7">O15/N15*100</f>
        <v>77.777777777777786</v>
      </c>
      <c r="P40" s="110">
        <f t="shared" ref="P40:P57" si="8">P15/N15*100</f>
        <v>55.555555555555557</v>
      </c>
      <c r="Q40" s="225">
        <f t="shared" ref="Q40:Q57" si="9">Q15/N15*100</f>
        <v>55.555555555555557</v>
      </c>
      <c r="R40" s="220">
        <v>100</v>
      </c>
      <c r="S40" s="110">
        <f t="shared" ref="S40:S56" si="10">S15/R15*100</f>
        <v>77.385159010600702</v>
      </c>
      <c r="T40" s="110">
        <f t="shared" ref="T40:T56" si="11">T15/R15*100</f>
        <v>75.971731448763251</v>
      </c>
      <c r="U40" s="111">
        <f t="shared" ref="U40:U56" si="12">U15/R15*100</f>
        <v>55.123674911660778</v>
      </c>
    </row>
    <row r="41" spans="1:21">
      <c r="A41" s="217" t="s">
        <v>13</v>
      </c>
      <c r="B41" s="220">
        <v>100</v>
      </c>
      <c r="C41" s="110">
        <f t="shared" si="1"/>
        <v>90.446650124069478</v>
      </c>
      <c r="D41" s="110">
        <f t="shared" si="2"/>
        <v>83.374689826302728</v>
      </c>
      <c r="E41" s="225">
        <f t="shared" si="3"/>
        <v>47.270471464019856</v>
      </c>
      <c r="F41" s="220">
        <v>100</v>
      </c>
      <c r="G41" s="110"/>
      <c r="H41" s="110"/>
      <c r="I41" s="225"/>
      <c r="J41" s="220">
        <v>102</v>
      </c>
      <c r="K41" s="110">
        <f t="shared" si="4"/>
        <v>68.59504132231406</v>
      </c>
      <c r="L41" s="110">
        <f t="shared" si="5"/>
        <v>65.289256198347118</v>
      </c>
      <c r="M41" s="111">
        <f t="shared" si="6"/>
        <v>50.413223140495866</v>
      </c>
      <c r="N41" s="220">
        <v>100</v>
      </c>
      <c r="O41" s="110">
        <f t="shared" si="7"/>
        <v>100</v>
      </c>
      <c r="P41" s="110">
        <f t="shared" si="8"/>
        <v>60</v>
      </c>
      <c r="Q41" s="225">
        <f t="shared" si="9"/>
        <v>60</v>
      </c>
      <c r="R41" s="220">
        <v>100</v>
      </c>
      <c r="S41" s="110">
        <f t="shared" si="10"/>
        <v>87.66094420600858</v>
      </c>
      <c r="T41" s="110">
        <f t="shared" si="11"/>
        <v>80.901287553648075</v>
      </c>
      <c r="U41" s="111">
        <f t="shared" si="12"/>
        <v>47.746781115879827</v>
      </c>
    </row>
    <row r="42" spans="1:21">
      <c r="A42" s="217" t="s">
        <v>14</v>
      </c>
      <c r="B42" s="220">
        <v>100</v>
      </c>
      <c r="C42" s="110"/>
      <c r="D42" s="110"/>
      <c r="E42" s="225"/>
      <c r="F42" s="220">
        <v>100</v>
      </c>
      <c r="G42" s="110">
        <f t="shared" ref="G42:G52" si="13">G17/F17*100</f>
        <v>91.032283778397769</v>
      </c>
      <c r="H42" s="110">
        <f t="shared" ref="H42:H52" si="14">H17/F17*100</f>
        <v>26.982861697887607</v>
      </c>
      <c r="I42" s="225">
        <f t="shared" ref="I42:I52" si="15">I17/F17*100</f>
        <v>24.750896771622159</v>
      </c>
      <c r="J42" s="220">
        <v>103</v>
      </c>
      <c r="K42" s="110"/>
      <c r="L42" s="110"/>
      <c r="M42" s="111"/>
      <c r="N42" s="220">
        <v>100</v>
      </c>
      <c r="O42" s="110">
        <f t="shared" si="7"/>
        <v>85</v>
      </c>
      <c r="P42" s="110">
        <f t="shared" si="8"/>
        <v>56.666666666666664</v>
      </c>
      <c r="Q42" s="225">
        <f t="shared" si="9"/>
        <v>55.000000000000007</v>
      </c>
      <c r="R42" s="220">
        <v>100</v>
      </c>
      <c r="S42" s="110">
        <f t="shared" si="10"/>
        <v>90.756941802966907</v>
      </c>
      <c r="T42" s="110">
        <f t="shared" si="11"/>
        <v>28.33777101559528</v>
      </c>
      <c r="U42" s="111">
        <f t="shared" si="12"/>
        <v>26.13160897679726</v>
      </c>
    </row>
    <row r="43" spans="1:21">
      <c r="A43" s="217" t="s">
        <v>15</v>
      </c>
      <c r="B43" s="220">
        <v>100</v>
      </c>
      <c r="C43" s="110">
        <f t="shared" si="1"/>
        <v>67.787255393878581</v>
      </c>
      <c r="D43" s="110">
        <f t="shared" si="2"/>
        <v>19.417962870045159</v>
      </c>
      <c r="E43" s="225">
        <f t="shared" si="3"/>
        <v>11.640742599096839</v>
      </c>
      <c r="F43" s="220">
        <v>100</v>
      </c>
      <c r="G43" s="110">
        <f t="shared" si="13"/>
        <v>75.019825535289456</v>
      </c>
      <c r="H43" s="110">
        <f t="shared" si="14"/>
        <v>34.099920697858842</v>
      </c>
      <c r="I43" s="225">
        <f t="shared" si="15"/>
        <v>18.814432989690722</v>
      </c>
      <c r="J43" s="220">
        <v>104</v>
      </c>
      <c r="K43" s="110">
        <f t="shared" si="4"/>
        <v>95.172413793103445</v>
      </c>
      <c r="L43" s="110">
        <f t="shared" si="5"/>
        <v>91.034482758620697</v>
      </c>
      <c r="M43" s="111">
        <f t="shared" si="6"/>
        <v>73.103448275862064</v>
      </c>
      <c r="N43" s="220">
        <v>100</v>
      </c>
      <c r="O43" s="110">
        <f t="shared" si="7"/>
        <v>97.260273972602747</v>
      </c>
      <c r="P43" s="110">
        <f t="shared" si="8"/>
        <v>90.410958904109577</v>
      </c>
      <c r="Q43" s="225">
        <f t="shared" si="9"/>
        <v>89.726027397260282</v>
      </c>
      <c r="R43" s="220">
        <v>100</v>
      </c>
      <c r="S43" s="110">
        <f t="shared" si="10"/>
        <v>73.894650655021834</v>
      </c>
      <c r="T43" s="110">
        <f t="shared" si="11"/>
        <v>32.355349344978166</v>
      </c>
      <c r="U43" s="111">
        <f t="shared" si="12"/>
        <v>19.350436681222707</v>
      </c>
    </row>
    <row r="44" spans="1:21">
      <c r="A44" s="217" t="s">
        <v>16</v>
      </c>
      <c r="B44" s="220">
        <v>100</v>
      </c>
      <c r="C44" s="110">
        <f t="shared" si="1"/>
        <v>71.567043618739902</v>
      </c>
      <c r="D44" s="110">
        <f t="shared" si="2"/>
        <v>26.332794830371569</v>
      </c>
      <c r="E44" s="225">
        <f t="shared" si="3"/>
        <v>18.416801292407108</v>
      </c>
      <c r="F44" s="220">
        <v>100</v>
      </c>
      <c r="G44" s="110">
        <f t="shared" si="13"/>
        <v>72.155477031802121</v>
      </c>
      <c r="H44" s="110">
        <f t="shared" si="14"/>
        <v>16.113074204946997</v>
      </c>
      <c r="I44" s="225">
        <f t="shared" si="15"/>
        <v>10.141342756183745</v>
      </c>
      <c r="J44" s="220">
        <v>105</v>
      </c>
      <c r="K44" s="110">
        <f t="shared" si="4"/>
        <v>85.294117647058826</v>
      </c>
      <c r="L44" s="110">
        <f t="shared" si="5"/>
        <v>16.806722689075631</v>
      </c>
      <c r="M44" s="111">
        <f t="shared" si="6"/>
        <v>11.344537815126051</v>
      </c>
      <c r="N44" s="220">
        <v>100</v>
      </c>
      <c r="O44" s="110">
        <f t="shared" si="7"/>
        <v>92.753623188405797</v>
      </c>
      <c r="P44" s="110">
        <f t="shared" si="8"/>
        <v>91.304347826086953</v>
      </c>
      <c r="Q44" s="225">
        <f t="shared" si="9"/>
        <v>86.956521739130437</v>
      </c>
      <c r="R44" s="220">
        <v>100</v>
      </c>
      <c r="S44" s="110">
        <f t="shared" si="10"/>
        <v>73.269435569755061</v>
      </c>
      <c r="T44" s="110">
        <f t="shared" si="11"/>
        <v>19.222577209797656</v>
      </c>
      <c r="U44" s="111">
        <f t="shared" si="12"/>
        <v>12.99254526091587</v>
      </c>
    </row>
    <row r="45" spans="1:21">
      <c r="A45" s="217" t="s">
        <v>17</v>
      </c>
      <c r="B45" s="220">
        <v>100</v>
      </c>
      <c r="C45" s="110">
        <f t="shared" si="1"/>
        <v>78.701504354711005</v>
      </c>
      <c r="D45" s="110">
        <f t="shared" si="2"/>
        <v>18.606492478226443</v>
      </c>
      <c r="E45" s="225">
        <f t="shared" si="3"/>
        <v>12.747426761678543</v>
      </c>
      <c r="F45" s="220">
        <v>100</v>
      </c>
      <c r="G45" s="110">
        <f t="shared" si="13"/>
        <v>76.275808336579658</v>
      </c>
      <c r="H45" s="110">
        <f t="shared" si="14"/>
        <v>18.698870276587456</v>
      </c>
      <c r="I45" s="225">
        <f t="shared" si="15"/>
        <v>12.115309700038956</v>
      </c>
      <c r="J45" s="220">
        <v>106</v>
      </c>
      <c r="K45" s="110">
        <f t="shared" si="4"/>
        <v>76.19047619047619</v>
      </c>
      <c r="L45" s="110">
        <f t="shared" si="5"/>
        <v>38.095238095238095</v>
      </c>
      <c r="M45" s="111">
        <f t="shared" si="6"/>
        <v>31.746031746031743</v>
      </c>
      <c r="N45" s="220">
        <v>100</v>
      </c>
      <c r="O45" s="110">
        <f t="shared" si="7"/>
        <v>95.588235294117652</v>
      </c>
      <c r="P45" s="110">
        <f t="shared" si="8"/>
        <v>92.64705882352942</v>
      </c>
      <c r="Q45" s="225">
        <f t="shared" si="9"/>
        <v>94.117647058823522</v>
      </c>
      <c r="R45" s="220">
        <v>100</v>
      </c>
      <c r="S45" s="110">
        <f t="shared" si="10"/>
        <v>77.379449633930832</v>
      </c>
      <c r="T45" s="110">
        <f t="shared" si="11"/>
        <v>20.247412269628882</v>
      </c>
      <c r="U45" s="111">
        <f t="shared" si="12"/>
        <v>14.03685937894471</v>
      </c>
    </row>
    <row r="46" spans="1:21">
      <c r="A46" s="217" t="s">
        <v>84</v>
      </c>
      <c r="B46" s="220">
        <v>100</v>
      </c>
      <c r="C46" s="110"/>
      <c r="D46" s="110"/>
      <c r="E46" s="225"/>
      <c r="F46" s="220">
        <v>100</v>
      </c>
      <c r="G46" s="110">
        <f t="shared" si="13"/>
        <v>80.448197466709971</v>
      </c>
      <c r="H46" s="110">
        <f t="shared" si="14"/>
        <v>31.113998051315363</v>
      </c>
      <c r="I46" s="225">
        <f t="shared" si="15"/>
        <v>15.816823644040273</v>
      </c>
      <c r="J46" s="220">
        <v>107</v>
      </c>
      <c r="K46" s="110"/>
      <c r="L46" s="110"/>
      <c r="M46" s="111"/>
      <c r="N46" s="220">
        <v>100</v>
      </c>
      <c r="O46" s="110">
        <f t="shared" si="7"/>
        <v>89.189189189189193</v>
      </c>
      <c r="P46" s="110">
        <f t="shared" si="8"/>
        <v>89.189189189189193</v>
      </c>
      <c r="Q46" s="225">
        <f t="shared" si="9"/>
        <v>86.486486486486484</v>
      </c>
      <c r="R46" s="220">
        <v>100</v>
      </c>
      <c r="S46" s="110">
        <f t="shared" si="10"/>
        <v>80.551989730423628</v>
      </c>
      <c r="T46" s="110">
        <f t="shared" si="11"/>
        <v>31.80359435173299</v>
      </c>
      <c r="U46" s="111">
        <f t="shared" si="12"/>
        <v>16.655969191270863</v>
      </c>
    </row>
    <row r="47" spans="1:21">
      <c r="A47" s="217" t="s">
        <v>85</v>
      </c>
      <c r="B47" s="220">
        <v>100</v>
      </c>
      <c r="C47" s="110">
        <f t="shared" si="1"/>
        <v>53.658536585365859</v>
      </c>
      <c r="D47" s="110">
        <f t="shared" si="2"/>
        <v>37.398373983739837</v>
      </c>
      <c r="E47" s="225">
        <f t="shared" si="3"/>
        <v>28.455284552845526</v>
      </c>
      <c r="F47" s="220">
        <v>100</v>
      </c>
      <c r="G47" s="110">
        <f t="shared" si="13"/>
        <v>68.170055452865057</v>
      </c>
      <c r="H47" s="110">
        <f t="shared" si="14"/>
        <v>26.839186691312385</v>
      </c>
      <c r="I47" s="225">
        <f t="shared" si="15"/>
        <v>13.826247689463955</v>
      </c>
      <c r="J47" s="220">
        <v>108</v>
      </c>
      <c r="K47" s="110"/>
      <c r="L47" s="110"/>
      <c r="M47" s="111"/>
      <c r="N47" s="220">
        <v>100</v>
      </c>
      <c r="O47" s="110">
        <f t="shared" si="7"/>
        <v>80.487804878048792</v>
      </c>
      <c r="P47" s="110">
        <f t="shared" si="8"/>
        <v>73.170731707317074</v>
      </c>
      <c r="Q47" s="225">
        <f t="shared" si="9"/>
        <v>70.731707317073173</v>
      </c>
      <c r="R47" s="220">
        <v>100</v>
      </c>
      <c r="S47" s="110">
        <f t="shared" si="10"/>
        <v>67.723945625653542</v>
      </c>
      <c r="T47" s="110">
        <f t="shared" si="11"/>
        <v>27.953990937608925</v>
      </c>
      <c r="U47" s="111">
        <f t="shared" si="12"/>
        <v>15.266643429766468</v>
      </c>
    </row>
    <row r="48" spans="1:21">
      <c r="A48" s="217" t="s">
        <v>20</v>
      </c>
      <c r="B48" s="220">
        <v>100</v>
      </c>
      <c r="C48" s="110">
        <f t="shared" si="1"/>
        <v>96.92307692307692</v>
      </c>
      <c r="D48" s="110">
        <f t="shared" si="2"/>
        <v>50</v>
      </c>
      <c r="E48" s="225">
        <f t="shared" si="3"/>
        <v>41.53846153846154</v>
      </c>
      <c r="F48" s="220">
        <v>100</v>
      </c>
      <c r="G48" s="110">
        <f t="shared" si="13"/>
        <v>83.491062039957939</v>
      </c>
      <c r="H48" s="110">
        <f t="shared" si="14"/>
        <v>50.683491062039955</v>
      </c>
      <c r="I48" s="225">
        <f t="shared" si="15"/>
        <v>43.322818086225027</v>
      </c>
      <c r="J48" s="220">
        <v>109</v>
      </c>
      <c r="K48" s="110">
        <f t="shared" si="4"/>
        <v>63.380281690140848</v>
      </c>
      <c r="L48" s="110">
        <f t="shared" si="5"/>
        <v>50.704225352112672</v>
      </c>
      <c r="M48" s="111">
        <f t="shared" si="6"/>
        <v>40.845070422535215</v>
      </c>
      <c r="N48" s="220">
        <v>100</v>
      </c>
      <c r="O48" s="110">
        <f t="shared" si="7"/>
        <v>90.322580645161281</v>
      </c>
      <c r="P48" s="110">
        <f t="shared" si="8"/>
        <v>87.096774193548384</v>
      </c>
      <c r="Q48" s="225">
        <f t="shared" si="9"/>
        <v>83.870967741935488</v>
      </c>
      <c r="R48" s="220">
        <v>100</v>
      </c>
      <c r="S48" s="110">
        <f t="shared" si="10"/>
        <v>85.224676313785224</v>
      </c>
      <c r="T48" s="110">
        <f t="shared" si="11"/>
        <v>51.40898705255141</v>
      </c>
      <c r="U48" s="111">
        <f t="shared" si="12"/>
        <v>43.792840822543795</v>
      </c>
    </row>
    <row r="49" spans="1:21">
      <c r="A49" s="217" t="s">
        <v>21</v>
      </c>
      <c r="B49" s="220">
        <v>100</v>
      </c>
      <c r="C49" s="110">
        <f t="shared" si="1"/>
        <v>70.048109965635746</v>
      </c>
      <c r="D49" s="110">
        <f t="shared" si="2"/>
        <v>27.230240549828178</v>
      </c>
      <c r="E49" s="225">
        <f t="shared" si="3"/>
        <v>17.759450171821307</v>
      </c>
      <c r="F49" s="220">
        <v>100</v>
      </c>
      <c r="G49" s="110"/>
      <c r="H49" s="110"/>
      <c r="I49" s="225"/>
      <c r="J49" s="220">
        <v>110</v>
      </c>
      <c r="K49" s="110">
        <f t="shared" si="4"/>
        <v>69.886643666830949</v>
      </c>
      <c r="L49" s="110">
        <f t="shared" si="5"/>
        <v>51.404632824051255</v>
      </c>
      <c r="M49" s="111">
        <f t="shared" si="6"/>
        <v>30.458353868900932</v>
      </c>
      <c r="N49" s="220">
        <v>100</v>
      </c>
      <c r="O49" s="110">
        <f t="shared" si="7"/>
        <v>91.666666666666657</v>
      </c>
      <c r="P49" s="110">
        <f t="shared" si="8"/>
        <v>66.203703703703709</v>
      </c>
      <c r="Q49" s="225">
        <f t="shared" si="9"/>
        <v>62.037037037037038</v>
      </c>
      <c r="R49" s="220">
        <v>100</v>
      </c>
      <c r="S49" s="110">
        <f t="shared" si="10"/>
        <v>70.504201680672267</v>
      </c>
      <c r="T49" s="110">
        <f t="shared" si="11"/>
        <v>33.266806722689076</v>
      </c>
      <c r="U49" s="111">
        <f t="shared" si="12"/>
        <v>21.470588235294116</v>
      </c>
    </row>
    <row r="50" spans="1:21">
      <c r="A50" s="217" t="s">
        <v>86</v>
      </c>
      <c r="B50" s="220">
        <v>100</v>
      </c>
      <c r="C50" s="110">
        <f t="shared" si="1"/>
        <v>79.010891963497201</v>
      </c>
      <c r="D50" s="110">
        <f t="shared" si="2"/>
        <v>54.400942007653811</v>
      </c>
      <c r="E50" s="225">
        <f t="shared" si="3"/>
        <v>26.081836914924931</v>
      </c>
      <c r="F50" s="220">
        <v>100</v>
      </c>
      <c r="G50" s="110"/>
      <c r="H50" s="110"/>
      <c r="I50" s="225"/>
      <c r="J50" s="220">
        <v>111</v>
      </c>
      <c r="K50" s="110">
        <f t="shared" si="4"/>
        <v>66.974015088013417</v>
      </c>
      <c r="L50" s="110">
        <f t="shared" si="5"/>
        <v>59.430008382229673</v>
      </c>
      <c r="M50" s="111">
        <f t="shared" si="6"/>
        <v>37.552388935456833</v>
      </c>
      <c r="N50" s="220">
        <v>100</v>
      </c>
      <c r="O50" s="110">
        <f t="shared" si="7"/>
        <v>78.005865102639291</v>
      </c>
      <c r="P50" s="110">
        <f t="shared" si="8"/>
        <v>68.328445747800586</v>
      </c>
      <c r="Q50" s="225">
        <f t="shared" si="9"/>
        <v>56.011730205278589</v>
      </c>
      <c r="R50" s="220">
        <v>100</v>
      </c>
      <c r="S50" s="110">
        <f t="shared" si="10"/>
        <v>76.029203001419589</v>
      </c>
      <c r="T50" s="110">
        <f t="shared" si="11"/>
        <v>56.580815250456297</v>
      </c>
      <c r="U50" s="111">
        <f t="shared" si="12"/>
        <v>30.926789697830053</v>
      </c>
    </row>
    <row r="51" spans="1:21">
      <c r="A51" s="217" t="s">
        <v>23</v>
      </c>
      <c r="B51" s="220">
        <v>100</v>
      </c>
      <c r="C51" s="110">
        <f t="shared" si="1"/>
        <v>77.432885906040269</v>
      </c>
      <c r="D51" s="110">
        <f t="shared" si="2"/>
        <v>46.979865771812079</v>
      </c>
      <c r="E51" s="225">
        <f t="shared" si="3"/>
        <v>34.689597315436245</v>
      </c>
      <c r="F51" s="220">
        <v>100</v>
      </c>
      <c r="G51" s="110"/>
      <c r="H51" s="110"/>
      <c r="I51" s="225"/>
      <c r="J51" s="220">
        <v>112</v>
      </c>
      <c r="K51" s="110">
        <f t="shared" si="4"/>
        <v>77.00787401574803</v>
      </c>
      <c r="L51" s="110">
        <f t="shared" si="5"/>
        <v>45.039370078740163</v>
      </c>
      <c r="M51" s="111">
        <f t="shared" si="6"/>
        <v>39.055118110236222</v>
      </c>
      <c r="N51" s="220">
        <v>100</v>
      </c>
      <c r="O51" s="110">
        <f t="shared" si="7"/>
        <v>88.513513513513516</v>
      </c>
      <c r="P51" s="110">
        <f t="shared" si="8"/>
        <v>68.918918918918919</v>
      </c>
      <c r="Q51" s="225">
        <f t="shared" si="9"/>
        <v>65.540540540540533</v>
      </c>
      <c r="R51" s="220">
        <v>100</v>
      </c>
      <c r="S51" s="110">
        <f t="shared" si="10"/>
        <v>77.865487843384912</v>
      </c>
      <c r="T51" s="110">
        <f t="shared" si="11"/>
        <v>47.616040416798235</v>
      </c>
      <c r="U51" s="111">
        <f t="shared" si="12"/>
        <v>37.006630880959904</v>
      </c>
    </row>
    <row r="52" spans="1:21">
      <c r="A52" s="217" t="s">
        <v>24</v>
      </c>
      <c r="B52" s="220">
        <v>100</v>
      </c>
      <c r="C52" s="110">
        <f t="shared" si="1"/>
        <v>77.539026629935719</v>
      </c>
      <c r="D52" s="110">
        <f t="shared" si="2"/>
        <v>31.515151515151512</v>
      </c>
      <c r="E52" s="225">
        <f t="shared" si="3"/>
        <v>19.55922865013774</v>
      </c>
      <c r="F52" s="220">
        <v>100</v>
      </c>
      <c r="G52" s="110">
        <f t="shared" si="13"/>
        <v>80.677009873060641</v>
      </c>
      <c r="H52" s="110">
        <f t="shared" si="14"/>
        <v>36.248236953455567</v>
      </c>
      <c r="I52" s="225">
        <f t="shared" si="15"/>
        <v>25.52891396332863</v>
      </c>
      <c r="J52" s="220">
        <v>113</v>
      </c>
      <c r="K52" s="110">
        <f t="shared" si="4"/>
        <v>82.05438066465257</v>
      </c>
      <c r="L52" s="110">
        <f t="shared" si="5"/>
        <v>53.534743202416927</v>
      </c>
      <c r="M52" s="111">
        <f t="shared" si="6"/>
        <v>30.996978851963746</v>
      </c>
      <c r="N52" s="220">
        <v>100</v>
      </c>
      <c r="O52" s="110">
        <f t="shared" si="7"/>
        <v>100</v>
      </c>
      <c r="P52" s="110">
        <f t="shared" si="8"/>
        <v>45.238095238095241</v>
      </c>
      <c r="Q52" s="225">
        <f t="shared" si="9"/>
        <v>41.666666666666671</v>
      </c>
      <c r="R52" s="220">
        <v>100</v>
      </c>
      <c r="S52" s="110">
        <f t="shared" si="10"/>
        <v>79.00671481059166</v>
      </c>
      <c r="T52" s="110">
        <f t="shared" si="11"/>
        <v>36.703408083111619</v>
      </c>
      <c r="U52" s="111">
        <f t="shared" si="12"/>
        <v>22.729000380083619</v>
      </c>
    </row>
    <row r="53" spans="1:21">
      <c r="A53" s="217" t="s">
        <v>25</v>
      </c>
      <c r="B53" s="220">
        <v>100</v>
      </c>
      <c r="C53" s="110">
        <f t="shared" si="1"/>
        <v>85.990139687756781</v>
      </c>
      <c r="D53" s="110">
        <f t="shared" si="2"/>
        <v>39.317995069843882</v>
      </c>
      <c r="E53" s="225">
        <f t="shared" si="3"/>
        <v>21.548890714872638</v>
      </c>
      <c r="F53" s="220">
        <v>100</v>
      </c>
      <c r="G53" s="110"/>
      <c r="H53" s="110"/>
      <c r="I53" s="225"/>
      <c r="J53" s="220">
        <v>114</v>
      </c>
      <c r="K53" s="110">
        <f t="shared" si="4"/>
        <v>78.429960388908896</v>
      </c>
      <c r="L53" s="110">
        <f t="shared" si="5"/>
        <v>55.275477133597406</v>
      </c>
      <c r="M53" s="111">
        <f t="shared" si="6"/>
        <v>35.109830752610733</v>
      </c>
      <c r="N53" s="220">
        <v>100</v>
      </c>
      <c r="O53" s="110">
        <f t="shared" si="7"/>
        <v>84.771573604060919</v>
      </c>
      <c r="P53" s="110">
        <f t="shared" si="8"/>
        <v>34.01015228426396</v>
      </c>
      <c r="Q53" s="225">
        <f t="shared" si="9"/>
        <v>37.56345177664975</v>
      </c>
      <c r="R53" s="220">
        <v>100</v>
      </c>
      <c r="S53" s="110">
        <f t="shared" si="10"/>
        <v>83.282325937260907</v>
      </c>
      <c r="T53" s="110">
        <f t="shared" si="11"/>
        <v>44.835501147666413</v>
      </c>
      <c r="U53" s="111">
        <f t="shared" si="12"/>
        <v>26.753379239989801</v>
      </c>
    </row>
    <row r="54" spans="1:21">
      <c r="A54" s="217" t="s">
        <v>26</v>
      </c>
      <c r="B54" s="220">
        <v>100</v>
      </c>
      <c r="C54" s="110">
        <f t="shared" si="1"/>
        <v>82.74451468947565</v>
      </c>
      <c r="D54" s="110">
        <f t="shared" si="2"/>
        <v>36.258832279657867</v>
      </c>
      <c r="E54" s="225">
        <f t="shared" si="3"/>
        <v>22.685013015991075</v>
      </c>
      <c r="F54" s="220">
        <v>100</v>
      </c>
      <c r="G54" s="110"/>
      <c r="H54" s="110"/>
      <c r="I54" s="225"/>
      <c r="J54" s="220">
        <v>115</v>
      </c>
      <c r="K54" s="110">
        <f t="shared" si="4"/>
        <v>87.481146304675718</v>
      </c>
      <c r="L54" s="110">
        <f t="shared" si="5"/>
        <v>57.466063348416284</v>
      </c>
      <c r="M54" s="111">
        <f t="shared" si="6"/>
        <v>39.969834087481146</v>
      </c>
      <c r="N54" s="220">
        <v>100</v>
      </c>
      <c r="O54" s="110">
        <f t="shared" si="7"/>
        <v>90</v>
      </c>
      <c r="P54" s="110">
        <f t="shared" si="8"/>
        <v>80</v>
      </c>
      <c r="Q54" s="225">
        <f t="shared" si="9"/>
        <v>75</v>
      </c>
      <c r="R54" s="220">
        <v>100</v>
      </c>
      <c r="S54" s="110">
        <f t="shared" si="10"/>
        <v>83.718861209964416</v>
      </c>
      <c r="T54" s="110">
        <f t="shared" si="11"/>
        <v>40.688018979833927</v>
      </c>
      <c r="U54" s="111">
        <f t="shared" si="12"/>
        <v>26.3938315539739</v>
      </c>
    </row>
    <row r="55" spans="1:21">
      <c r="A55" s="217" t="s">
        <v>27</v>
      </c>
      <c r="B55" s="220">
        <v>100</v>
      </c>
      <c r="C55" s="110">
        <f t="shared" si="1"/>
        <v>79.679358717434866</v>
      </c>
      <c r="D55" s="110">
        <f t="shared" si="2"/>
        <v>51.703406813627254</v>
      </c>
      <c r="E55" s="225">
        <f t="shared" si="3"/>
        <v>35.31062124248497</v>
      </c>
      <c r="F55" s="220">
        <v>100</v>
      </c>
      <c r="G55" s="110"/>
      <c r="H55" s="110"/>
      <c r="I55" s="225"/>
      <c r="J55" s="220">
        <v>116</v>
      </c>
      <c r="K55" s="110">
        <f t="shared" si="4"/>
        <v>73.131504257332068</v>
      </c>
      <c r="L55" s="110">
        <f t="shared" si="5"/>
        <v>50.331125827814574</v>
      </c>
      <c r="M55" s="111">
        <f t="shared" si="6"/>
        <v>34.247871333964049</v>
      </c>
      <c r="N55" s="220">
        <v>100</v>
      </c>
      <c r="O55" s="110">
        <f t="shared" si="7"/>
        <v>90.410958904109577</v>
      </c>
      <c r="P55" s="110">
        <f t="shared" si="8"/>
        <v>60.273972602739725</v>
      </c>
      <c r="Q55" s="225">
        <f t="shared" si="9"/>
        <v>53.424657534246577</v>
      </c>
      <c r="R55" s="220">
        <v>100</v>
      </c>
      <c r="S55" s="110">
        <f t="shared" si="10"/>
        <v>77.986206896551721</v>
      </c>
      <c r="T55" s="110">
        <f t="shared" si="11"/>
        <v>51.475862068965519</v>
      </c>
      <c r="U55" s="111">
        <f t="shared" si="12"/>
        <v>35.365517241379315</v>
      </c>
    </row>
    <row r="56" spans="1:21" ht="15.75" thickBot="1">
      <c r="A56" s="218" t="s">
        <v>28</v>
      </c>
      <c r="B56" s="221">
        <v>100</v>
      </c>
      <c r="C56" s="222"/>
      <c r="D56" s="222"/>
      <c r="E56" s="226"/>
      <c r="F56" s="221">
        <v>100</v>
      </c>
      <c r="G56" s="222"/>
      <c r="H56" s="222"/>
      <c r="I56" s="226"/>
      <c r="J56" s="221">
        <v>117</v>
      </c>
      <c r="K56" s="222">
        <f t="shared" si="4"/>
        <v>65</v>
      </c>
      <c r="L56" s="222">
        <f t="shared" si="5"/>
        <v>50</v>
      </c>
      <c r="M56" s="223">
        <f t="shared" si="6"/>
        <v>16.666666666666664</v>
      </c>
      <c r="N56" s="221">
        <v>100</v>
      </c>
      <c r="O56" s="222">
        <f t="shared" ref="O56" si="16">O31/N31*100</f>
        <v>57.894736842105267</v>
      </c>
      <c r="P56" s="222">
        <f t="shared" ref="P56" si="17">P31/N31*100</f>
        <v>19.298245614035086</v>
      </c>
      <c r="Q56" s="226">
        <f t="shared" ref="Q56" si="18">Q31/N31*100</f>
        <v>14.035087719298245</v>
      </c>
      <c r="R56" s="221">
        <v>100</v>
      </c>
      <c r="S56" s="222">
        <f t="shared" si="10"/>
        <v>60.344827586206897</v>
      </c>
      <c r="T56" s="222">
        <f t="shared" si="11"/>
        <v>29.885057471264371</v>
      </c>
      <c r="U56" s="223">
        <f t="shared" si="12"/>
        <v>14.942528735632186</v>
      </c>
    </row>
    <row r="57" spans="1:21" ht="15.75" thickBot="1">
      <c r="A57" s="192" t="s">
        <v>5</v>
      </c>
      <c r="B57" s="214">
        <v>100</v>
      </c>
      <c r="C57" s="215">
        <f t="shared" ref="C57" si="19">C32/B32*100</f>
        <v>77.520087117756134</v>
      </c>
      <c r="D57" s="215">
        <f t="shared" ref="D57" si="20">D32/B32*100</f>
        <v>37.463578302969658</v>
      </c>
      <c r="E57" s="215">
        <f t="shared" ref="E57" si="21">E32/B32*100</f>
        <v>23.045001030108601</v>
      </c>
      <c r="F57" s="214">
        <v>100</v>
      </c>
      <c r="G57" s="215">
        <f t="shared" ref="G57" si="22">G32/F32*100</f>
        <v>77.269831936890583</v>
      </c>
      <c r="H57" s="215">
        <f t="shared" ref="H57" si="23">H32/F32*100</f>
        <v>28.276740653633205</v>
      </c>
      <c r="I57" s="215">
        <f t="shared" ref="I57" si="24">I32/F32*100</f>
        <v>17.805869959331666</v>
      </c>
      <c r="J57" s="214">
        <v>100</v>
      </c>
      <c r="K57" s="215">
        <f t="shared" ref="K57" si="25">K32/J32*100</f>
        <v>76.186097830084591</v>
      </c>
      <c r="L57" s="215">
        <f t="shared" ref="L57" si="26">L32/J32*100</f>
        <v>53.76057374034572</v>
      </c>
      <c r="M57" s="215">
        <f t="shared" ref="M57" si="27">M32/J32*100</f>
        <v>34.764619345347555</v>
      </c>
      <c r="N57" s="214">
        <v>100</v>
      </c>
      <c r="O57" s="215">
        <f t="shared" si="7"/>
        <v>85.895953757225428</v>
      </c>
      <c r="P57" s="215">
        <f t="shared" si="8"/>
        <v>63.468208092485547</v>
      </c>
      <c r="Q57" s="215">
        <f t="shared" si="9"/>
        <v>59.306358381502889</v>
      </c>
      <c r="R57" s="214">
        <v>100</v>
      </c>
      <c r="S57" s="215">
        <f t="shared" ref="S57" si="28">S32/R32*100</f>
        <v>77.443575352280874</v>
      </c>
      <c r="T57" s="215">
        <f t="shared" ref="T57" si="29">T32/R32*100</f>
        <v>37.982147122044424</v>
      </c>
      <c r="U57" s="227">
        <f t="shared" ref="U57" si="30">U32/R32*100</f>
        <v>24.287974683544302</v>
      </c>
    </row>
  </sheetData>
  <mergeCells count="10">
    <mergeCell ref="R12:U12"/>
    <mergeCell ref="B12:E12"/>
    <mergeCell ref="F12:I12"/>
    <mergeCell ref="J12:M12"/>
    <mergeCell ref="N12:Q12"/>
    <mergeCell ref="B37:E37"/>
    <mergeCell ref="F37:I37"/>
    <mergeCell ref="J37:M37"/>
    <mergeCell ref="N37:Q37"/>
    <mergeCell ref="R37:U37"/>
  </mergeCells>
  <pageMargins left="0.7" right="0.7" top="0.78740157499999996" bottom="0.78740157499999996" header="0.3" footer="0.3"/>
  <pageSetup paperSize="8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topLeftCell="F1" workbookViewId="0">
      <selection activeCell="AG21" sqref="AG21"/>
    </sheetView>
  </sheetViews>
  <sheetFormatPr defaultRowHeight="15"/>
  <sheetData>
    <row r="1" spans="1:34" ht="15.75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4" ht="15.75">
      <c r="A3" s="325" t="s">
        <v>0</v>
      </c>
      <c r="B3" s="328" t="s">
        <v>1</v>
      </c>
      <c r="C3" s="329"/>
      <c r="D3" s="329"/>
      <c r="E3" s="329"/>
      <c r="F3" s="329"/>
      <c r="G3" s="329"/>
      <c r="H3" s="329"/>
      <c r="I3" s="329"/>
      <c r="J3" s="329"/>
      <c r="K3" s="329"/>
      <c r="L3" s="330"/>
      <c r="M3" s="328" t="s">
        <v>2</v>
      </c>
      <c r="N3" s="329"/>
      <c r="O3" s="329"/>
      <c r="P3" s="329"/>
      <c r="Q3" s="329"/>
      <c r="R3" s="329"/>
      <c r="S3" s="329"/>
      <c r="T3" s="329"/>
      <c r="U3" s="329"/>
      <c r="V3" s="329"/>
      <c r="W3" s="330"/>
      <c r="X3" s="328" t="s">
        <v>95</v>
      </c>
      <c r="Y3" s="329"/>
      <c r="Z3" s="329"/>
      <c r="AA3" s="329"/>
      <c r="AB3" s="329"/>
      <c r="AC3" s="329"/>
      <c r="AD3" s="329"/>
      <c r="AE3" s="329"/>
      <c r="AF3" s="329"/>
      <c r="AG3" s="329"/>
      <c r="AH3" s="330"/>
    </row>
    <row r="4" spans="1:34" ht="15.75">
      <c r="A4" s="326"/>
      <c r="B4" s="331" t="s">
        <v>3</v>
      </c>
      <c r="C4" s="332"/>
      <c r="D4" s="332"/>
      <c r="E4" s="333"/>
      <c r="F4" s="334" t="s">
        <v>4</v>
      </c>
      <c r="G4" s="332"/>
      <c r="H4" s="332"/>
      <c r="I4" s="332"/>
      <c r="J4" s="332"/>
      <c r="K4" s="332"/>
      <c r="L4" s="335"/>
      <c r="M4" s="331" t="s">
        <v>3</v>
      </c>
      <c r="N4" s="332"/>
      <c r="O4" s="332"/>
      <c r="P4" s="333"/>
      <c r="Q4" s="334" t="s">
        <v>4</v>
      </c>
      <c r="R4" s="332"/>
      <c r="S4" s="332"/>
      <c r="T4" s="332"/>
      <c r="U4" s="332"/>
      <c r="V4" s="332"/>
      <c r="W4" s="335"/>
      <c r="X4" s="331" t="s">
        <v>3</v>
      </c>
      <c r="Y4" s="332"/>
      <c r="Z4" s="332"/>
      <c r="AA4" s="333"/>
      <c r="AB4" s="334" t="s">
        <v>4</v>
      </c>
      <c r="AC4" s="332"/>
      <c r="AD4" s="332"/>
      <c r="AE4" s="332"/>
      <c r="AF4" s="332"/>
      <c r="AG4" s="332"/>
      <c r="AH4" s="335"/>
    </row>
    <row r="5" spans="1:34" ht="15.75">
      <c r="A5" s="326"/>
      <c r="B5" s="336" t="s">
        <v>5</v>
      </c>
      <c r="C5" s="338" t="s">
        <v>6</v>
      </c>
      <c r="D5" s="339"/>
      <c r="E5" s="340"/>
      <c r="F5" s="341" t="s">
        <v>5</v>
      </c>
      <c r="G5" s="338" t="s">
        <v>6</v>
      </c>
      <c r="H5" s="339"/>
      <c r="I5" s="339"/>
      <c r="J5" s="339"/>
      <c r="K5" s="339"/>
      <c r="L5" s="343"/>
      <c r="M5" s="336" t="s">
        <v>5</v>
      </c>
      <c r="N5" s="338" t="s">
        <v>6</v>
      </c>
      <c r="O5" s="339"/>
      <c r="P5" s="340"/>
      <c r="Q5" s="341" t="s">
        <v>5</v>
      </c>
      <c r="R5" s="338" t="s">
        <v>6</v>
      </c>
      <c r="S5" s="339"/>
      <c r="T5" s="339"/>
      <c r="U5" s="339"/>
      <c r="V5" s="339"/>
      <c r="W5" s="343"/>
      <c r="X5" s="336" t="s">
        <v>5</v>
      </c>
      <c r="Y5" s="338" t="s">
        <v>6</v>
      </c>
      <c r="Z5" s="339"/>
      <c r="AA5" s="340"/>
      <c r="AB5" s="341" t="s">
        <v>5</v>
      </c>
      <c r="AC5" s="338" t="s">
        <v>6</v>
      </c>
      <c r="AD5" s="339"/>
      <c r="AE5" s="339"/>
      <c r="AF5" s="339"/>
      <c r="AG5" s="339"/>
      <c r="AH5" s="343"/>
    </row>
    <row r="6" spans="1:34" ht="16.5" thickBot="1">
      <c r="A6" s="327"/>
      <c r="B6" s="344"/>
      <c r="C6" s="3" t="s">
        <v>7</v>
      </c>
      <c r="D6" s="3" t="s">
        <v>132</v>
      </c>
      <c r="E6" s="3" t="s">
        <v>8</v>
      </c>
      <c r="F6" s="345"/>
      <c r="G6" s="3" t="s">
        <v>9</v>
      </c>
      <c r="H6" s="3" t="s">
        <v>10</v>
      </c>
      <c r="I6" s="3" t="s">
        <v>92</v>
      </c>
      <c r="J6" s="3" t="s">
        <v>7</v>
      </c>
      <c r="K6" s="3" t="s">
        <v>132</v>
      </c>
      <c r="L6" s="4" t="s">
        <v>8</v>
      </c>
      <c r="M6" s="337"/>
      <c r="N6" s="288" t="s">
        <v>7</v>
      </c>
      <c r="O6" s="288" t="s">
        <v>132</v>
      </c>
      <c r="P6" s="288" t="s">
        <v>8</v>
      </c>
      <c r="Q6" s="342"/>
      <c r="R6" s="288" t="s">
        <v>9</v>
      </c>
      <c r="S6" s="288" t="s">
        <v>10</v>
      </c>
      <c r="T6" s="288" t="s">
        <v>92</v>
      </c>
      <c r="U6" s="288" t="s">
        <v>7</v>
      </c>
      <c r="V6" s="288" t="s">
        <v>132</v>
      </c>
      <c r="W6" s="289" t="s">
        <v>8</v>
      </c>
      <c r="X6" s="337"/>
      <c r="Y6" s="288" t="s">
        <v>7</v>
      </c>
      <c r="Z6" s="288" t="s">
        <v>132</v>
      </c>
      <c r="AA6" s="288" t="s">
        <v>8</v>
      </c>
      <c r="AB6" s="342"/>
      <c r="AC6" s="288" t="s">
        <v>9</v>
      </c>
      <c r="AD6" s="288" t="s">
        <v>10</v>
      </c>
      <c r="AE6" s="288" t="s">
        <v>92</v>
      </c>
      <c r="AF6" s="288" t="s">
        <v>7</v>
      </c>
      <c r="AG6" s="288" t="s">
        <v>132</v>
      </c>
      <c r="AH6" s="289" t="s">
        <v>8</v>
      </c>
    </row>
    <row r="7" spans="1:34" ht="15.75">
      <c r="A7" s="139" t="s">
        <v>11</v>
      </c>
      <c r="B7" s="291">
        <v>35</v>
      </c>
      <c r="C7" s="292">
        <v>29</v>
      </c>
      <c r="D7" s="292">
        <f>B7-C7</f>
        <v>6</v>
      </c>
      <c r="E7" s="292">
        <v>7</v>
      </c>
      <c r="F7" s="292">
        <v>22</v>
      </c>
      <c r="G7" s="292">
        <v>14</v>
      </c>
      <c r="H7" s="292">
        <v>2</v>
      </c>
      <c r="I7" s="292">
        <v>6</v>
      </c>
      <c r="J7" s="292">
        <v>20</v>
      </c>
      <c r="K7" s="292">
        <f>F7-J7</f>
        <v>2</v>
      </c>
      <c r="L7" s="293">
        <v>4</v>
      </c>
      <c r="M7" s="312">
        <v>40</v>
      </c>
      <c r="N7" s="292">
        <v>24</v>
      </c>
      <c r="O7" s="292">
        <f>M7-N7</f>
        <v>16</v>
      </c>
      <c r="P7" s="292">
        <v>0</v>
      </c>
      <c r="Q7" s="292">
        <v>33</v>
      </c>
      <c r="R7" s="292">
        <v>0</v>
      </c>
      <c r="S7" s="292">
        <v>0</v>
      </c>
      <c r="T7" s="292">
        <v>33</v>
      </c>
      <c r="U7" s="292">
        <v>22</v>
      </c>
      <c r="V7" s="292">
        <f>Q7-U7</f>
        <v>11</v>
      </c>
      <c r="W7" s="293">
        <v>0</v>
      </c>
      <c r="X7" s="312">
        <v>20</v>
      </c>
      <c r="Y7" s="292">
        <v>4</v>
      </c>
      <c r="Z7" s="292">
        <f>X7-Y7</f>
        <v>16</v>
      </c>
      <c r="AA7" s="292">
        <v>2</v>
      </c>
      <c r="AB7" s="292">
        <v>19</v>
      </c>
      <c r="AC7" s="292">
        <v>0</v>
      </c>
      <c r="AD7" s="292">
        <v>0</v>
      </c>
      <c r="AE7" s="292">
        <v>19</v>
      </c>
      <c r="AF7" s="292">
        <v>4</v>
      </c>
      <c r="AG7" s="292">
        <f>AB7-AF7</f>
        <v>15</v>
      </c>
      <c r="AH7" s="293">
        <v>2</v>
      </c>
    </row>
    <row r="8" spans="1:34" ht="15.75">
      <c r="A8" s="140" t="s">
        <v>12</v>
      </c>
      <c r="B8" s="11">
        <v>22</v>
      </c>
      <c r="C8" s="12">
        <v>11</v>
      </c>
      <c r="D8" s="12">
        <f t="shared" ref="D8:D25" si="0">B8-C8</f>
        <v>11</v>
      </c>
      <c r="E8" s="12">
        <v>10</v>
      </c>
      <c r="F8" s="12">
        <v>11</v>
      </c>
      <c r="G8" s="12">
        <v>0</v>
      </c>
      <c r="H8" s="12">
        <v>0</v>
      </c>
      <c r="I8" s="12">
        <v>11</v>
      </c>
      <c r="J8" s="12">
        <v>8</v>
      </c>
      <c r="K8" s="12">
        <f t="shared" ref="K8:K25" si="1">F8-J8</f>
        <v>3</v>
      </c>
      <c r="L8" s="13">
        <v>1</v>
      </c>
      <c r="M8" s="14">
        <v>52</v>
      </c>
      <c r="N8" s="12">
        <v>39</v>
      </c>
      <c r="O8" s="12">
        <f t="shared" ref="O8:O25" si="2">M8-N8</f>
        <v>13</v>
      </c>
      <c r="P8" s="12">
        <v>2</v>
      </c>
      <c r="Q8" s="12">
        <v>49</v>
      </c>
      <c r="R8" s="12">
        <v>1</v>
      </c>
      <c r="S8" s="12">
        <v>0</v>
      </c>
      <c r="T8" s="12">
        <v>48</v>
      </c>
      <c r="U8" s="12">
        <v>38</v>
      </c>
      <c r="V8" s="12">
        <f t="shared" ref="V8:V25" si="3">Q8-U8</f>
        <v>11</v>
      </c>
      <c r="W8" s="13">
        <v>1</v>
      </c>
      <c r="X8" s="14">
        <v>0</v>
      </c>
      <c r="Y8" s="12">
        <v>0</v>
      </c>
      <c r="Z8" s="12">
        <f t="shared" ref="Z8:Z25" si="4">X8-Y8</f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f t="shared" ref="AG8:AG25" si="5">AB8-AF8</f>
        <v>0</v>
      </c>
      <c r="AH8" s="13">
        <v>0</v>
      </c>
    </row>
    <row r="9" spans="1:34" ht="15.75">
      <c r="A9" s="140" t="s">
        <v>13</v>
      </c>
      <c r="B9" s="11">
        <v>59</v>
      </c>
      <c r="C9" s="12">
        <v>40</v>
      </c>
      <c r="D9" s="12">
        <f t="shared" si="0"/>
        <v>19</v>
      </c>
      <c r="E9" s="12">
        <v>9</v>
      </c>
      <c r="F9" s="12">
        <v>41</v>
      </c>
      <c r="G9" s="12">
        <v>16</v>
      </c>
      <c r="H9" s="12">
        <v>0</v>
      </c>
      <c r="I9" s="12">
        <v>25</v>
      </c>
      <c r="J9" s="12">
        <v>28</v>
      </c>
      <c r="K9" s="12">
        <f t="shared" si="1"/>
        <v>13</v>
      </c>
      <c r="L9" s="13">
        <v>4</v>
      </c>
      <c r="M9" s="14">
        <v>62</v>
      </c>
      <c r="N9" s="12">
        <v>51</v>
      </c>
      <c r="O9" s="12">
        <f t="shared" si="2"/>
        <v>11</v>
      </c>
      <c r="P9" s="12">
        <v>6</v>
      </c>
      <c r="Q9" s="12">
        <v>38</v>
      </c>
      <c r="R9" s="12">
        <v>31</v>
      </c>
      <c r="S9" s="12">
        <v>0</v>
      </c>
      <c r="T9" s="12">
        <v>7</v>
      </c>
      <c r="U9" s="12">
        <v>30</v>
      </c>
      <c r="V9" s="12">
        <f t="shared" si="3"/>
        <v>8</v>
      </c>
      <c r="W9" s="13">
        <v>5</v>
      </c>
      <c r="X9" s="14">
        <v>0</v>
      </c>
      <c r="Y9" s="12">
        <v>0</v>
      </c>
      <c r="Z9" s="12">
        <f t="shared" si="4"/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f t="shared" si="5"/>
        <v>0</v>
      </c>
      <c r="AH9" s="13">
        <v>0</v>
      </c>
    </row>
    <row r="10" spans="1:34" ht="15.75">
      <c r="A10" s="140" t="s">
        <v>14</v>
      </c>
      <c r="B10" s="11">
        <v>0</v>
      </c>
      <c r="C10" s="12">
        <v>0</v>
      </c>
      <c r="D10" s="12">
        <f t="shared" si="0"/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1"/>
        <v>0</v>
      </c>
      <c r="L10" s="13">
        <v>0</v>
      </c>
      <c r="M10" s="14">
        <v>0</v>
      </c>
      <c r="N10" s="12">
        <v>0</v>
      </c>
      <c r="O10" s="12">
        <f t="shared" si="2"/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f t="shared" si="3"/>
        <v>0</v>
      </c>
      <c r="W10" s="13">
        <v>0</v>
      </c>
      <c r="X10" s="14">
        <v>0</v>
      </c>
      <c r="Y10" s="12">
        <v>0</v>
      </c>
      <c r="Z10" s="12">
        <f t="shared" si="4"/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f t="shared" si="5"/>
        <v>0</v>
      </c>
      <c r="AH10" s="13">
        <v>0</v>
      </c>
    </row>
    <row r="11" spans="1:34" ht="15.75">
      <c r="A11" s="140" t="s">
        <v>15</v>
      </c>
      <c r="B11" s="11">
        <v>65</v>
      </c>
      <c r="C11" s="12">
        <v>59</v>
      </c>
      <c r="D11" s="12">
        <f t="shared" si="0"/>
        <v>6</v>
      </c>
      <c r="E11" s="12">
        <v>3</v>
      </c>
      <c r="F11" s="12">
        <v>52</v>
      </c>
      <c r="G11" s="12">
        <v>34</v>
      </c>
      <c r="H11" s="12">
        <v>2</v>
      </c>
      <c r="I11" s="12">
        <v>16</v>
      </c>
      <c r="J11" s="12">
        <v>50</v>
      </c>
      <c r="K11" s="12">
        <f t="shared" si="1"/>
        <v>2</v>
      </c>
      <c r="L11" s="13">
        <v>2</v>
      </c>
      <c r="M11" s="14">
        <v>80</v>
      </c>
      <c r="N11" s="12">
        <v>74</v>
      </c>
      <c r="O11" s="12">
        <f t="shared" si="2"/>
        <v>6</v>
      </c>
      <c r="P11" s="12">
        <v>5</v>
      </c>
      <c r="Q11" s="12">
        <v>80</v>
      </c>
      <c r="R11" s="12">
        <v>0</v>
      </c>
      <c r="S11" s="12">
        <v>0</v>
      </c>
      <c r="T11" s="12">
        <v>80</v>
      </c>
      <c r="U11" s="12">
        <v>74</v>
      </c>
      <c r="V11" s="12">
        <f t="shared" si="3"/>
        <v>6</v>
      </c>
      <c r="W11" s="13">
        <v>5</v>
      </c>
      <c r="X11" s="14">
        <v>0</v>
      </c>
      <c r="Y11" s="12">
        <v>0</v>
      </c>
      <c r="Z11" s="12">
        <f t="shared" si="4"/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f t="shared" si="5"/>
        <v>0</v>
      </c>
      <c r="AH11" s="13">
        <v>0</v>
      </c>
    </row>
    <row r="12" spans="1:34" ht="15.75">
      <c r="A12" s="140" t="s">
        <v>16</v>
      </c>
      <c r="B12" s="11">
        <v>238</v>
      </c>
      <c r="C12" s="12">
        <v>183</v>
      </c>
      <c r="D12" s="12">
        <f t="shared" si="0"/>
        <v>55</v>
      </c>
      <c r="E12" s="12">
        <v>22</v>
      </c>
      <c r="F12" s="12">
        <v>40</v>
      </c>
      <c r="G12" s="12">
        <v>40</v>
      </c>
      <c r="H12" s="12">
        <v>0</v>
      </c>
      <c r="I12" s="12">
        <v>0</v>
      </c>
      <c r="J12" s="12">
        <v>30</v>
      </c>
      <c r="K12" s="12">
        <f t="shared" si="1"/>
        <v>10</v>
      </c>
      <c r="L12" s="13">
        <v>4</v>
      </c>
      <c r="M12" s="14">
        <v>0</v>
      </c>
      <c r="N12" s="12">
        <v>0</v>
      </c>
      <c r="O12" s="12">
        <f t="shared" si="2"/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f t="shared" si="3"/>
        <v>0</v>
      </c>
      <c r="W12" s="13">
        <v>0</v>
      </c>
      <c r="X12" s="14">
        <v>0</v>
      </c>
      <c r="Y12" s="12">
        <v>0</v>
      </c>
      <c r="Z12" s="12">
        <f t="shared" si="4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f t="shared" si="5"/>
        <v>0</v>
      </c>
      <c r="AH12" s="13">
        <v>0</v>
      </c>
    </row>
    <row r="13" spans="1:34" ht="15.75">
      <c r="A13" s="140" t="s">
        <v>17</v>
      </c>
      <c r="B13" s="11">
        <v>63</v>
      </c>
      <c r="C13" s="12">
        <v>56</v>
      </c>
      <c r="D13" s="12">
        <f t="shared" si="0"/>
        <v>7</v>
      </c>
      <c r="E13" s="12">
        <v>8</v>
      </c>
      <c r="F13" s="12">
        <v>24</v>
      </c>
      <c r="G13" s="12">
        <v>24</v>
      </c>
      <c r="H13" s="12">
        <v>0</v>
      </c>
      <c r="I13" s="12">
        <v>0</v>
      </c>
      <c r="J13" s="12">
        <v>21</v>
      </c>
      <c r="K13" s="12">
        <f t="shared" si="1"/>
        <v>3</v>
      </c>
      <c r="L13" s="13">
        <v>0</v>
      </c>
      <c r="M13" s="14">
        <v>0</v>
      </c>
      <c r="N13" s="12">
        <v>0</v>
      </c>
      <c r="O13" s="12">
        <f t="shared" si="2"/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f t="shared" si="3"/>
        <v>0</v>
      </c>
      <c r="W13" s="13">
        <v>0</v>
      </c>
      <c r="X13" s="14">
        <v>0</v>
      </c>
      <c r="Y13" s="12">
        <v>0</v>
      </c>
      <c r="Z13" s="12">
        <f t="shared" si="4"/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f t="shared" si="5"/>
        <v>0</v>
      </c>
      <c r="AH13" s="13">
        <v>0</v>
      </c>
    </row>
    <row r="14" spans="1:34" ht="15.75">
      <c r="A14" s="149" t="s">
        <v>18</v>
      </c>
      <c r="B14" s="11">
        <v>0</v>
      </c>
      <c r="C14" s="12">
        <v>0</v>
      </c>
      <c r="D14" s="12">
        <f t="shared" si="0"/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1"/>
        <v>0</v>
      </c>
      <c r="L14" s="13">
        <v>0</v>
      </c>
      <c r="M14" s="14">
        <v>0</v>
      </c>
      <c r="N14" s="12">
        <v>0</v>
      </c>
      <c r="O14" s="12">
        <f t="shared" si="2"/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f t="shared" si="3"/>
        <v>0</v>
      </c>
      <c r="W14" s="13">
        <v>0</v>
      </c>
      <c r="X14" s="14">
        <v>0</v>
      </c>
      <c r="Y14" s="12">
        <v>0</v>
      </c>
      <c r="Z14" s="12">
        <f t="shared" si="4"/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f t="shared" si="5"/>
        <v>0</v>
      </c>
      <c r="AH14" s="13">
        <v>0</v>
      </c>
    </row>
    <row r="15" spans="1:34" ht="15.75">
      <c r="A15" s="140" t="s">
        <v>19</v>
      </c>
      <c r="B15" s="11">
        <v>0</v>
      </c>
      <c r="C15" s="12">
        <v>0</v>
      </c>
      <c r="D15" s="12">
        <f t="shared" si="0"/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1"/>
        <v>0</v>
      </c>
      <c r="L15" s="13">
        <v>0</v>
      </c>
      <c r="M15" s="14">
        <v>0</v>
      </c>
      <c r="N15" s="12">
        <v>0</v>
      </c>
      <c r="O15" s="12">
        <f t="shared" si="2"/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f t="shared" si="3"/>
        <v>0</v>
      </c>
      <c r="W15" s="13">
        <v>0</v>
      </c>
      <c r="X15" s="14">
        <v>0</v>
      </c>
      <c r="Y15" s="12">
        <v>0</v>
      </c>
      <c r="Z15" s="12">
        <f t="shared" si="4"/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f t="shared" si="5"/>
        <v>0</v>
      </c>
      <c r="AH15" s="13">
        <v>0</v>
      </c>
    </row>
    <row r="16" spans="1:34" ht="15.75">
      <c r="A16" s="140" t="s">
        <v>20</v>
      </c>
      <c r="B16" s="11">
        <v>71</v>
      </c>
      <c r="C16" s="12">
        <v>51</v>
      </c>
      <c r="D16" s="12">
        <f t="shared" si="0"/>
        <v>20</v>
      </c>
      <c r="E16" s="12">
        <v>35</v>
      </c>
      <c r="F16" s="12">
        <v>36</v>
      </c>
      <c r="G16" s="12">
        <v>36</v>
      </c>
      <c r="H16" s="12">
        <v>0</v>
      </c>
      <c r="I16" s="12">
        <v>0</v>
      </c>
      <c r="J16" s="12">
        <v>30</v>
      </c>
      <c r="K16" s="12">
        <f t="shared" si="1"/>
        <v>6</v>
      </c>
      <c r="L16" s="13">
        <v>7</v>
      </c>
      <c r="M16" s="14">
        <v>0</v>
      </c>
      <c r="N16" s="12">
        <v>0</v>
      </c>
      <c r="O16" s="12">
        <f t="shared" si="2"/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f t="shared" si="3"/>
        <v>0</v>
      </c>
      <c r="W16" s="13">
        <v>0</v>
      </c>
      <c r="X16" s="14">
        <v>0</v>
      </c>
      <c r="Y16" s="12">
        <v>0</v>
      </c>
      <c r="Z16" s="12">
        <f t="shared" si="4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f t="shared" si="5"/>
        <v>0</v>
      </c>
      <c r="AH16" s="13">
        <v>0</v>
      </c>
    </row>
    <row r="17" spans="1:34" ht="15.75">
      <c r="A17" s="140" t="s">
        <v>21</v>
      </c>
      <c r="B17" s="11">
        <v>1883</v>
      </c>
      <c r="C17" s="12">
        <v>1407</v>
      </c>
      <c r="D17" s="12">
        <f t="shared" si="0"/>
        <v>476</v>
      </c>
      <c r="E17" s="12">
        <v>348</v>
      </c>
      <c r="F17" s="12">
        <v>979</v>
      </c>
      <c r="G17" s="12">
        <v>810</v>
      </c>
      <c r="H17" s="12">
        <v>37</v>
      </c>
      <c r="I17" s="12">
        <v>132</v>
      </c>
      <c r="J17" s="12">
        <v>709</v>
      </c>
      <c r="K17" s="12">
        <f t="shared" si="1"/>
        <v>270</v>
      </c>
      <c r="L17" s="13">
        <v>125</v>
      </c>
      <c r="M17" s="14">
        <v>146</v>
      </c>
      <c r="N17" s="12">
        <v>126</v>
      </c>
      <c r="O17" s="12">
        <f t="shared" si="2"/>
        <v>20</v>
      </c>
      <c r="P17" s="12">
        <v>5</v>
      </c>
      <c r="Q17" s="12">
        <v>64</v>
      </c>
      <c r="R17" s="12">
        <v>57</v>
      </c>
      <c r="S17" s="12">
        <v>0</v>
      </c>
      <c r="T17" s="12">
        <v>7</v>
      </c>
      <c r="U17" s="12">
        <v>56</v>
      </c>
      <c r="V17" s="12">
        <f t="shared" si="3"/>
        <v>8</v>
      </c>
      <c r="W17" s="13">
        <v>2</v>
      </c>
      <c r="X17" s="14">
        <v>0</v>
      </c>
      <c r="Y17" s="12">
        <v>0</v>
      </c>
      <c r="Z17" s="12">
        <f t="shared" si="4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f t="shared" si="5"/>
        <v>0</v>
      </c>
      <c r="AH17" s="13">
        <v>0</v>
      </c>
    </row>
    <row r="18" spans="1:34" ht="15.75">
      <c r="A18" s="140" t="s">
        <v>22</v>
      </c>
      <c r="B18" s="11">
        <v>1171</v>
      </c>
      <c r="C18" s="12">
        <v>776</v>
      </c>
      <c r="D18" s="12">
        <f t="shared" si="0"/>
        <v>395</v>
      </c>
      <c r="E18" s="12">
        <v>303</v>
      </c>
      <c r="F18" s="12">
        <v>697</v>
      </c>
      <c r="G18" s="12">
        <v>659</v>
      </c>
      <c r="H18" s="12">
        <v>38</v>
      </c>
      <c r="I18" s="12">
        <v>0</v>
      </c>
      <c r="J18" s="12">
        <v>469</v>
      </c>
      <c r="K18" s="12">
        <f t="shared" si="1"/>
        <v>228</v>
      </c>
      <c r="L18" s="13">
        <v>110</v>
      </c>
      <c r="M18" s="14">
        <v>22</v>
      </c>
      <c r="N18" s="12">
        <v>8</v>
      </c>
      <c r="O18" s="12">
        <f t="shared" si="2"/>
        <v>14</v>
      </c>
      <c r="P18" s="12">
        <v>7</v>
      </c>
      <c r="Q18" s="12">
        <v>12</v>
      </c>
      <c r="R18" s="12">
        <v>12</v>
      </c>
      <c r="S18" s="12">
        <v>0</v>
      </c>
      <c r="T18" s="12">
        <v>0</v>
      </c>
      <c r="U18" s="12">
        <v>6</v>
      </c>
      <c r="V18" s="12">
        <f t="shared" si="3"/>
        <v>6</v>
      </c>
      <c r="W18" s="13">
        <v>3</v>
      </c>
      <c r="X18" s="14">
        <v>0</v>
      </c>
      <c r="Y18" s="12">
        <v>0</v>
      </c>
      <c r="Z18" s="12">
        <f t="shared" si="4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f t="shared" si="5"/>
        <v>0</v>
      </c>
      <c r="AH18" s="13">
        <v>0</v>
      </c>
    </row>
    <row r="19" spans="1:34" ht="15.75">
      <c r="A19" s="140" t="s">
        <v>23</v>
      </c>
      <c r="B19" s="11">
        <v>635</v>
      </c>
      <c r="C19" s="12">
        <v>152</v>
      </c>
      <c r="D19" s="12">
        <f t="shared" si="0"/>
        <v>483</v>
      </c>
      <c r="E19" s="12">
        <v>333</v>
      </c>
      <c r="F19" s="12">
        <v>286</v>
      </c>
      <c r="G19" s="12">
        <v>33</v>
      </c>
      <c r="H19" s="12">
        <v>253</v>
      </c>
      <c r="I19" s="12">
        <v>0</v>
      </c>
      <c r="J19" s="12">
        <v>78</v>
      </c>
      <c r="K19" s="12">
        <f t="shared" si="1"/>
        <v>208</v>
      </c>
      <c r="L19" s="13">
        <v>99</v>
      </c>
      <c r="M19" s="14">
        <v>0</v>
      </c>
      <c r="N19" s="12">
        <v>0</v>
      </c>
      <c r="O19" s="12">
        <f t="shared" si="2"/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f t="shared" si="3"/>
        <v>0</v>
      </c>
      <c r="W19" s="13">
        <v>0</v>
      </c>
      <c r="X19" s="14">
        <v>0</v>
      </c>
      <c r="Y19" s="12">
        <v>0</v>
      </c>
      <c r="Z19" s="12">
        <f t="shared" si="4"/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f t="shared" si="5"/>
        <v>0</v>
      </c>
      <c r="AH19" s="13">
        <v>0</v>
      </c>
    </row>
    <row r="20" spans="1:34" ht="15.75">
      <c r="A20" s="140" t="s">
        <v>24</v>
      </c>
      <c r="B20" s="11">
        <v>919</v>
      </c>
      <c r="C20" s="12">
        <v>757</v>
      </c>
      <c r="D20" s="12">
        <f t="shared" si="0"/>
        <v>162</v>
      </c>
      <c r="E20" s="12">
        <v>56</v>
      </c>
      <c r="F20" s="12">
        <v>611</v>
      </c>
      <c r="G20" s="12">
        <v>610</v>
      </c>
      <c r="H20" s="12">
        <v>0</v>
      </c>
      <c r="I20" s="12">
        <v>1</v>
      </c>
      <c r="J20" s="12">
        <v>495</v>
      </c>
      <c r="K20" s="12">
        <f t="shared" si="1"/>
        <v>116</v>
      </c>
      <c r="L20" s="13">
        <v>27</v>
      </c>
      <c r="M20" s="14">
        <v>736</v>
      </c>
      <c r="N20" s="12">
        <v>615</v>
      </c>
      <c r="O20" s="12">
        <f t="shared" si="2"/>
        <v>121</v>
      </c>
      <c r="P20" s="12">
        <v>7</v>
      </c>
      <c r="Q20" s="12">
        <v>275</v>
      </c>
      <c r="R20" s="12">
        <v>274</v>
      </c>
      <c r="S20" s="12">
        <v>0</v>
      </c>
      <c r="T20" s="12">
        <v>1</v>
      </c>
      <c r="U20" s="12">
        <v>222</v>
      </c>
      <c r="V20" s="12">
        <f t="shared" si="3"/>
        <v>53</v>
      </c>
      <c r="W20" s="13">
        <v>3</v>
      </c>
      <c r="X20" s="14">
        <v>0</v>
      </c>
      <c r="Y20" s="12">
        <v>0</v>
      </c>
      <c r="Z20" s="12">
        <f t="shared" si="4"/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f t="shared" si="5"/>
        <v>0</v>
      </c>
      <c r="AH20" s="13">
        <v>0</v>
      </c>
    </row>
    <row r="21" spans="1:34" ht="15.75">
      <c r="A21" s="140" t="s">
        <v>25</v>
      </c>
      <c r="B21" s="11">
        <v>2534</v>
      </c>
      <c r="C21" s="12">
        <v>1382</v>
      </c>
      <c r="D21" s="12">
        <f t="shared" si="0"/>
        <v>1152</v>
      </c>
      <c r="E21" s="12">
        <v>1305</v>
      </c>
      <c r="F21" s="12">
        <v>1389</v>
      </c>
      <c r="G21" s="12">
        <v>1023</v>
      </c>
      <c r="H21" s="12">
        <v>366</v>
      </c>
      <c r="I21" s="12">
        <v>0</v>
      </c>
      <c r="J21" s="12">
        <v>757</v>
      </c>
      <c r="K21" s="12">
        <f t="shared" si="1"/>
        <v>632</v>
      </c>
      <c r="L21" s="13">
        <v>707</v>
      </c>
      <c r="M21" s="14">
        <v>0</v>
      </c>
      <c r="N21" s="12">
        <v>0</v>
      </c>
      <c r="O21" s="12">
        <f t="shared" si="2"/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f t="shared" si="3"/>
        <v>0</v>
      </c>
      <c r="W21" s="13">
        <v>0</v>
      </c>
      <c r="X21" s="14">
        <v>243</v>
      </c>
      <c r="Y21" s="12">
        <v>169</v>
      </c>
      <c r="Z21" s="12">
        <f t="shared" si="4"/>
        <v>74</v>
      </c>
      <c r="AA21" s="12">
        <v>18</v>
      </c>
      <c r="AB21" s="12">
        <v>146</v>
      </c>
      <c r="AC21" s="12">
        <v>119</v>
      </c>
      <c r="AD21" s="12">
        <v>27</v>
      </c>
      <c r="AE21" s="12">
        <v>0</v>
      </c>
      <c r="AF21" s="12">
        <v>99</v>
      </c>
      <c r="AG21" s="12">
        <f t="shared" si="5"/>
        <v>47</v>
      </c>
      <c r="AH21" s="13">
        <v>11</v>
      </c>
    </row>
    <row r="22" spans="1:34" ht="15.75">
      <c r="A22" s="140" t="s">
        <v>26</v>
      </c>
      <c r="B22" s="11">
        <v>533</v>
      </c>
      <c r="C22" s="12">
        <v>310</v>
      </c>
      <c r="D22" s="12">
        <f t="shared" si="0"/>
        <v>223</v>
      </c>
      <c r="E22" s="12">
        <v>59</v>
      </c>
      <c r="F22" s="12">
        <v>315</v>
      </c>
      <c r="G22" s="12">
        <v>115</v>
      </c>
      <c r="H22" s="12">
        <v>0</v>
      </c>
      <c r="I22" s="12">
        <v>200</v>
      </c>
      <c r="J22" s="12">
        <v>178</v>
      </c>
      <c r="K22" s="12">
        <f t="shared" si="1"/>
        <v>137</v>
      </c>
      <c r="L22" s="13">
        <v>23</v>
      </c>
      <c r="M22" s="14">
        <v>130</v>
      </c>
      <c r="N22" s="12">
        <v>71</v>
      </c>
      <c r="O22" s="12">
        <f t="shared" si="2"/>
        <v>59</v>
      </c>
      <c r="P22" s="12">
        <v>5</v>
      </c>
      <c r="Q22" s="12">
        <v>66</v>
      </c>
      <c r="R22" s="12">
        <v>31</v>
      </c>
      <c r="S22" s="12">
        <v>0</v>
      </c>
      <c r="T22" s="12">
        <v>35</v>
      </c>
      <c r="U22" s="12">
        <v>40</v>
      </c>
      <c r="V22" s="12">
        <f t="shared" si="3"/>
        <v>26</v>
      </c>
      <c r="W22" s="13">
        <v>3</v>
      </c>
      <c r="X22" s="14">
        <v>0</v>
      </c>
      <c r="Y22" s="12">
        <v>0</v>
      </c>
      <c r="Z22" s="12">
        <f t="shared" si="4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f t="shared" si="5"/>
        <v>0</v>
      </c>
      <c r="AH22" s="13">
        <v>0</v>
      </c>
    </row>
    <row r="23" spans="1:34" ht="15.75">
      <c r="A23" s="140" t="s">
        <v>27</v>
      </c>
      <c r="B23" s="11">
        <v>704</v>
      </c>
      <c r="C23" s="12">
        <v>552</v>
      </c>
      <c r="D23" s="12">
        <f t="shared" si="0"/>
        <v>152</v>
      </c>
      <c r="E23" s="12">
        <v>227</v>
      </c>
      <c r="F23" s="12">
        <v>363</v>
      </c>
      <c r="G23" s="12">
        <v>122</v>
      </c>
      <c r="H23" s="12">
        <v>240</v>
      </c>
      <c r="I23" s="12">
        <v>1</v>
      </c>
      <c r="J23" s="12">
        <v>288</v>
      </c>
      <c r="K23" s="12">
        <f t="shared" si="1"/>
        <v>75</v>
      </c>
      <c r="L23" s="13">
        <v>106</v>
      </c>
      <c r="M23" s="14">
        <v>353</v>
      </c>
      <c r="N23" s="12">
        <v>274</v>
      </c>
      <c r="O23" s="12">
        <f t="shared" si="2"/>
        <v>79</v>
      </c>
      <c r="P23" s="12">
        <v>24</v>
      </c>
      <c r="Q23" s="12">
        <v>169</v>
      </c>
      <c r="R23" s="12">
        <v>68</v>
      </c>
      <c r="S23" s="12">
        <v>101</v>
      </c>
      <c r="T23" s="12">
        <v>0</v>
      </c>
      <c r="U23" s="12">
        <v>123</v>
      </c>
      <c r="V23" s="12">
        <f t="shared" si="3"/>
        <v>46</v>
      </c>
      <c r="W23" s="13">
        <v>14</v>
      </c>
      <c r="X23" s="14">
        <v>0</v>
      </c>
      <c r="Y23" s="12">
        <v>0</v>
      </c>
      <c r="Z23" s="12">
        <f t="shared" si="4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f t="shared" si="5"/>
        <v>0</v>
      </c>
      <c r="AH23" s="13">
        <v>0</v>
      </c>
    </row>
    <row r="24" spans="1:34" ht="16.5" customHeight="1" thickBot="1">
      <c r="A24" s="150" t="s">
        <v>28</v>
      </c>
      <c r="B24" s="21">
        <v>60</v>
      </c>
      <c r="C24" s="22">
        <v>15</v>
      </c>
      <c r="D24" s="295">
        <f t="shared" si="0"/>
        <v>45</v>
      </c>
      <c r="E24" s="22">
        <v>59</v>
      </c>
      <c r="F24" s="22">
        <v>30</v>
      </c>
      <c r="G24" s="22">
        <v>30</v>
      </c>
      <c r="H24" s="22">
        <v>0</v>
      </c>
      <c r="I24" s="22">
        <v>0</v>
      </c>
      <c r="J24" s="22">
        <v>8</v>
      </c>
      <c r="K24" s="295">
        <f t="shared" si="1"/>
        <v>22</v>
      </c>
      <c r="L24" s="23">
        <v>29</v>
      </c>
      <c r="M24" s="24">
        <v>0</v>
      </c>
      <c r="N24" s="22">
        <v>0</v>
      </c>
      <c r="O24" s="295">
        <f t="shared" si="2"/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95">
        <f t="shared" si="3"/>
        <v>0</v>
      </c>
      <c r="W24" s="23">
        <v>0</v>
      </c>
      <c r="X24" s="318">
        <v>0</v>
      </c>
      <c r="Y24" s="295">
        <v>0</v>
      </c>
      <c r="Z24" s="295">
        <f t="shared" si="4"/>
        <v>0</v>
      </c>
      <c r="AA24" s="295">
        <v>0</v>
      </c>
      <c r="AB24" s="295">
        <v>0</v>
      </c>
      <c r="AC24" s="295">
        <v>0</v>
      </c>
      <c r="AD24" s="295">
        <v>0</v>
      </c>
      <c r="AE24" s="295">
        <v>0</v>
      </c>
      <c r="AF24" s="295">
        <v>0</v>
      </c>
      <c r="AG24" s="295">
        <f t="shared" si="5"/>
        <v>0</v>
      </c>
      <c r="AH24" s="296">
        <v>0</v>
      </c>
    </row>
    <row r="25" spans="1:34" ht="16.5" thickBot="1">
      <c r="A25" s="145" t="s">
        <v>5</v>
      </c>
      <c r="B25" s="305">
        <v>8992</v>
      </c>
      <c r="C25" s="301">
        <v>5780</v>
      </c>
      <c r="D25" s="306">
        <f t="shared" si="0"/>
        <v>3212</v>
      </c>
      <c r="E25" s="301">
        <v>2784</v>
      </c>
      <c r="F25" s="301">
        <v>4896</v>
      </c>
      <c r="G25" s="301">
        <v>3566</v>
      </c>
      <c r="H25" s="301">
        <v>938</v>
      </c>
      <c r="I25" s="301">
        <v>392</v>
      </c>
      <c r="J25" s="301">
        <v>3169</v>
      </c>
      <c r="K25" s="306">
        <f t="shared" si="1"/>
        <v>1727</v>
      </c>
      <c r="L25" s="308">
        <v>1248</v>
      </c>
      <c r="M25" s="305">
        <v>1621</v>
      </c>
      <c r="N25" s="301">
        <v>1282</v>
      </c>
      <c r="O25" s="306">
        <f t="shared" si="2"/>
        <v>339</v>
      </c>
      <c r="P25" s="301">
        <v>61</v>
      </c>
      <c r="Q25" s="301">
        <v>786</v>
      </c>
      <c r="R25" s="301">
        <v>474</v>
      </c>
      <c r="S25" s="301">
        <v>101</v>
      </c>
      <c r="T25" s="301">
        <v>211</v>
      </c>
      <c r="U25" s="301">
        <v>611</v>
      </c>
      <c r="V25" s="307">
        <f t="shared" si="3"/>
        <v>175</v>
      </c>
      <c r="W25" s="308">
        <v>36</v>
      </c>
      <c r="X25" s="305">
        <v>263</v>
      </c>
      <c r="Y25" s="301">
        <v>173</v>
      </c>
      <c r="Z25" s="306">
        <f t="shared" si="4"/>
        <v>90</v>
      </c>
      <c r="AA25" s="301">
        <v>20</v>
      </c>
      <c r="AB25" s="301">
        <v>165</v>
      </c>
      <c r="AC25" s="301">
        <v>119</v>
      </c>
      <c r="AD25" s="301">
        <v>27</v>
      </c>
      <c r="AE25" s="301">
        <v>19</v>
      </c>
      <c r="AF25" s="301">
        <v>103</v>
      </c>
      <c r="AG25" s="307">
        <f t="shared" si="5"/>
        <v>62</v>
      </c>
      <c r="AH25" s="308">
        <v>13</v>
      </c>
    </row>
    <row r="26" spans="1:34" ht="15.75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N26" s="315"/>
      <c r="O26" s="316"/>
      <c r="P26" s="315"/>
    </row>
    <row r="27" spans="1:34" ht="15.75">
      <c r="A27" s="2" t="s">
        <v>29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317"/>
      <c r="O27" s="317"/>
      <c r="P27" s="317"/>
      <c r="Q27" s="120"/>
      <c r="R27" s="120"/>
      <c r="S27" s="120"/>
      <c r="T27" s="120"/>
      <c r="U27" s="120"/>
      <c r="V27" s="120"/>
      <c r="W27" s="120"/>
    </row>
    <row r="28" spans="1:34" ht="15.75">
      <c r="A28" s="2" t="s">
        <v>30</v>
      </c>
    </row>
    <row r="29" spans="1:34" ht="15.75">
      <c r="A29" s="2" t="s">
        <v>31</v>
      </c>
    </row>
  </sheetData>
  <mergeCells count="22">
    <mergeCell ref="X3:AH3"/>
    <mergeCell ref="X4:AA4"/>
    <mergeCell ref="AB4:AH4"/>
    <mergeCell ref="X5:X6"/>
    <mergeCell ref="Y5:AA5"/>
    <mergeCell ref="AB5:AB6"/>
    <mergeCell ref="AC5:AH5"/>
    <mergeCell ref="A3:A6"/>
    <mergeCell ref="B3:L3"/>
    <mergeCell ref="M3:W3"/>
    <mergeCell ref="B4:E4"/>
    <mergeCell ref="F4:L4"/>
    <mergeCell ref="M4:P4"/>
    <mergeCell ref="Q4:W4"/>
    <mergeCell ref="B5:B6"/>
    <mergeCell ref="C5:E5"/>
    <mergeCell ref="F5:F6"/>
    <mergeCell ref="G5:L5"/>
    <mergeCell ref="M5:M6"/>
    <mergeCell ref="N5:P5"/>
    <mergeCell ref="Q5:Q6"/>
    <mergeCell ref="R5:W5"/>
  </mergeCells>
  <conditionalFormatting sqref="U25 B27:W27 B26:N26 P26:W26 P25:S25 W25 B25:C25 E25:J25 L25:N25">
    <cfRule type="duplicateValues" dxfId="37" priority="4"/>
  </conditionalFormatting>
  <conditionalFormatting sqref="T25">
    <cfRule type="duplicateValues" dxfId="36" priority="3"/>
  </conditionalFormatting>
  <conditionalFormatting sqref="X25:Y25 AF25 AA25:AD25 AH25">
    <cfRule type="duplicateValues" dxfId="35" priority="2"/>
  </conditionalFormatting>
  <conditionalFormatting sqref="AE25">
    <cfRule type="duplicateValues" dxfId="34" priority="1"/>
  </conditionalFormatting>
  <pageMargins left="0.70866141732283472" right="0.70866141732283472" top="0.78740157480314965" bottom="0.78740157480314965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topLeftCell="H1" workbookViewId="0">
      <selection activeCell="AJ20" sqref="AJ20"/>
    </sheetView>
  </sheetViews>
  <sheetFormatPr defaultRowHeight="15"/>
  <cols>
    <col min="1" max="1" width="11.140625" customWidth="1"/>
  </cols>
  <sheetData>
    <row r="1" spans="1:34" ht="15.75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4" ht="15.75">
      <c r="A3" s="346" t="s">
        <v>0</v>
      </c>
      <c r="B3" s="328" t="s">
        <v>1</v>
      </c>
      <c r="C3" s="329"/>
      <c r="D3" s="329"/>
      <c r="E3" s="329"/>
      <c r="F3" s="329"/>
      <c r="G3" s="329"/>
      <c r="H3" s="329"/>
      <c r="I3" s="329"/>
      <c r="J3" s="329"/>
      <c r="K3" s="329"/>
      <c r="L3" s="330"/>
      <c r="M3" s="328" t="s">
        <v>2</v>
      </c>
      <c r="N3" s="329"/>
      <c r="O3" s="329"/>
      <c r="P3" s="329"/>
      <c r="Q3" s="329"/>
      <c r="R3" s="329"/>
      <c r="S3" s="329"/>
      <c r="T3" s="329"/>
      <c r="U3" s="329"/>
      <c r="V3" s="329"/>
      <c r="W3" s="330"/>
      <c r="X3" s="328" t="s">
        <v>95</v>
      </c>
      <c r="Y3" s="329"/>
      <c r="Z3" s="329"/>
      <c r="AA3" s="329"/>
      <c r="AB3" s="329"/>
      <c r="AC3" s="329"/>
      <c r="AD3" s="329"/>
      <c r="AE3" s="329"/>
      <c r="AF3" s="329"/>
      <c r="AG3" s="329"/>
      <c r="AH3" s="330"/>
    </row>
    <row r="4" spans="1:34" ht="15.75">
      <c r="A4" s="347"/>
      <c r="B4" s="331" t="s">
        <v>3</v>
      </c>
      <c r="C4" s="332"/>
      <c r="D4" s="332"/>
      <c r="E4" s="333"/>
      <c r="F4" s="334" t="s">
        <v>4</v>
      </c>
      <c r="G4" s="332"/>
      <c r="H4" s="332"/>
      <c r="I4" s="332"/>
      <c r="J4" s="332"/>
      <c r="K4" s="332"/>
      <c r="L4" s="335"/>
      <c r="M4" s="331" t="s">
        <v>3</v>
      </c>
      <c r="N4" s="332"/>
      <c r="O4" s="332"/>
      <c r="P4" s="333"/>
      <c r="Q4" s="334" t="s">
        <v>4</v>
      </c>
      <c r="R4" s="332"/>
      <c r="S4" s="332"/>
      <c r="T4" s="332"/>
      <c r="U4" s="332"/>
      <c r="V4" s="332"/>
      <c r="W4" s="335"/>
      <c r="X4" s="331" t="s">
        <v>3</v>
      </c>
      <c r="Y4" s="332"/>
      <c r="Z4" s="332"/>
      <c r="AA4" s="333"/>
      <c r="AB4" s="334" t="s">
        <v>4</v>
      </c>
      <c r="AC4" s="332"/>
      <c r="AD4" s="332"/>
      <c r="AE4" s="332"/>
      <c r="AF4" s="332"/>
      <c r="AG4" s="332"/>
      <c r="AH4" s="335"/>
    </row>
    <row r="5" spans="1:34" ht="15.75">
      <c r="A5" s="347"/>
      <c r="B5" s="336" t="s">
        <v>5</v>
      </c>
      <c r="C5" s="338" t="s">
        <v>6</v>
      </c>
      <c r="D5" s="339"/>
      <c r="E5" s="340"/>
      <c r="F5" s="341" t="s">
        <v>5</v>
      </c>
      <c r="G5" s="338" t="s">
        <v>6</v>
      </c>
      <c r="H5" s="339"/>
      <c r="I5" s="339"/>
      <c r="J5" s="339"/>
      <c r="K5" s="339"/>
      <c r="L5" s="343"/>
      <c r="M5" s="336" t="s">
        <v>5</v>
      </c>
      <c r="N5" s="338" t="s">
        <v>6</v>
      </c>
      <c r="O5" s="339"/>
      <c r="P5" s="340"/>
      <c r="Q5" s="341" t="s">
        <v>5</v>
      </c>
      <c r="R5" s="338" t="s">
        <v>6</v>
      </c>
      <c r="S5" s="339"/>
      <c r="T5" s="339"/>
      <c r="U5" s="339"/>
      <c r="V5" s="339"/>
      <c r="W5" s="343"/>
      <c r="X5" s="336" t="s">
        <v>5</v>
      </c>
      <c r="Y5" s="338" t="s">
        <v>6</v>
      </c>
      <c r="Z5" s="339"/>
      <c r="AA5" s="340"/>
      <c r="AB5" s="341" t="s">
        <v>5</v>
      </c>
      <c r="AC5" s="338" t="s">
        <v>6</v>
      </c>
      <c r="AD5" s="339"/>
      <c r="AE5" s="339"/>
      <c r="AF5" s="339"/>
      <c r="AG5" s="339"/>
      <c r="AH5" s="343"/>
    </row>
    <row r="6" spans="1:34" ht="16.5" thickBot="1">
      <c r="A6" s="348"/>
      <c r="B6" s="337"/>
      <c r="C6" s="288" t="s">
        <v>7</v>
      </c>
      <c r="D6" s="288" t="s">
        <v>132</v>
      </c>
      <c r="E6" s="288" t="s">
        <v>8</v>
      </c>
      <c r="F6" s="342"/>
      <c r="G6" s="288" t="s">
        <v>9</v>
      </c>
      <c r="H6" s="288" t="s">
        <v>10</v>
      </c>
      <c r="I6" s="288" t="s">
        <v>92</v>
      </c>
      <c r="J6" s="288" t="s">
        <v>7</v>
      </c>
      <c r="K6" s="288" t="s">
        <v>132</v>
      </c>
      <c r="L6" s="289" t="s">
        <v>8</v>
      </c>
      <c r="M6" s="337"/>
      <c r="N6" s="288" t="s">
        <v>7</v>
      </c>
      <c r="O6" s="288" t="s">
        <v>132</v>
      </c>
      <c r="P6" s="288" t="s">
        <v>8</v>
      </c>
      <c r="Q6" s="342"/>
      <c r="R6" s="288" t="s">
        <v>9</v>
      </c>
      <c r="S6" s="288" t="s">
        <v>10</v>
      </c>
      <c r="T6" s="288" t="s">
        <v>92</v>
      </c>
      <c r="U6" s="288" t="s">
        <v>7</v>
      </c>
      <c r="V6" s="288" t="s">
        <v>132</v>
      </c>
      <c r="W6" s="289" t="s">
        <v>8</v>
      </c>
      <c r="X6" s="337"/>
      <c r="Y6" s="288" t="s">
        <v>7</v>
      </c>
      <c r="Z6" s="288" t="s">
        <v>132</v>
      </c>
      <c r="AA6" s="288" t="s">
        <v>8</v>
      </c>
      <c r="AB6" s="342"/>
      <c r="AC6" s="288" t="s">
        <v>9</v>
      </c>
      <c r="AD6" s="288" t="s">
        <v>10</v>
      </c>
      <c r="AE6" s="288" t="s">
        <v>92</v>
      </c>
      <c r="AF6" s="288" t="s">
        <v>7</v>
      </c>
      <c r="AG6" s="288" t="s">
        <v>132</v>
      </c>
      <c r="AH6" s="289" t="s">
        <v>8</v>
      </c>
    </row>
    <row r="7" spans="1:34" ht="15.75">
      <c r="A7" s="5" t="s">
        <v>11</v>
      </c>
      <c r="B7" s="291">
        <v>15</v>
      </c>
      <c r="C7" s="292">
        <v>3</v>
      </c>
      <c r="D7" s="292">
        <f>B7-C7</f>
        <v>12</v>
      </c>
      <c r="E7" s="292">
        <v>2</v>
      </c>
      <c r="F7" s="292">
        <v>15</v>
      </c>
      <c r="G7" s="292">
        <v>0</v>
      </c>
      <c r="H7" s="292">
        <v>0</v>
      </c>
      <c r="I7" s="292">
        <v>15</v>
      </c>
      <c r="J7" s="292">
        <v>3</v>
      </c>
      <c r="K7" s="292">
        <f>F7-J7</f>
        <v>12</v>
      </c>
      <c r="L7" s="293">
        <v>2</v>
      </c>
      <c r="M7" s="312">
        <v>0</v>
      </c>
      <c r="N7" s="292">
        <v>0</v>
      </c>
      <c r="O7" s="292">
        <f>M7-N7</f>
        <v>0</v>
      </c>
      <c r="P7" s="292">
        <v>0</v>
      </c>
      <c r="Q7" s="292">
        <v>0</v>
      </c>
      <c r="R7" s="292">
        <v>0</v>
      </c>
      <c r="S7" s="292">
        <v>0</v>
      </c>
      <c r="T7" s="292">
        <v>0</v>
      </c>
      <c r="U7" s="292">
        <v>0</v>
      </c>
      <c r="V7" s="292">
        <f>Q7-U7</f>
        <v>0</v>
      </c>
      <c r="W7" s="293">
        <v>0</v>
      </c>
      <c r="X7" s="312">
        <v>0</v>
      </c>
      <c r="Y7" s="292">
        <v>0</v>
      </c>
      <c r="Z7" s="292">
        <f>X7-Y7</f>
        <v>0</v>
      </c>
      <c r="AA7" s="292">
        <v>0</v>
      </c>
      <c r="AB7" s="292">
        <v>0</v>
      </c>
      <c r="AC7" s="292">
        <v>0</v>
      </c>
      <c r="AD7" s="292">
        <v>0</v>
      </c>
      <c r="AE7" s="292">
        <v>0</v>
      </c>
      <c r="AF7" s="292">
        <v>0</v>
      </c>
      <c r="AG7" s="292">
        <f>AB7-AF7</f>
        <v>0</v>
      </c>
      <c r="AH7" s="293">
        <v>0</v>
      </c>
    </row>
    <row r="8" spans="1:34" ht="15.75">
      <c r="A8" s="10" t="s">
        <v>12</v>
      </c>
      <c r="B8" s="11">
        <v>0</v>
      </c>
      <c r="C8" s="12">
        <v>0</v>
      </c>
      <c r="D8" s="12">
        <f t="shared" ref="D8:D25" si="0">B8-C8</f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ref="K8:K25" si="1">F8-J8</f>
        <v>0</v>
      </c>
      <c r="L8" s="13">
        <v>0</v>
      </c>
      <c r="M8" s="14">
        <v>0</v>
      </c>
      <c r="N8" s="12">
        <v>0</v>
      </c>
      <c r="O8" s="12">
        <f t="shared" ref="O8:O25" si="2">M8-N8</f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f t="shared" ref="V8:V25" si="3">Q8-U8</f>
        <v>0</v>
      </c>
      <c r="W8" s="13">
        <v>0</v>
      </c>
      <c r="X8" s="14">
        <v>0</v>
      </c>
      <c r="Y8" s="12">
        <v>0</v>
      </c>
      <c r="Z8" s="12">
        <f t="shared" ref="Z8:Z25" si="4">X8-Y8</f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f t="shared" ref="AG8:AG25" si="5">AB8-AF8</f>
        <v>0</v>
      </c>
      <c r="AH8" s="13">
        <v>0</v>
      </c>
    </row>
    <row r="9" spans="1:34" ht="15.75">
      <c r="A9" s="10" t="s">
        <v>13</v>
      </c>
      <c r="B9" s="11">
        <v>0</v>
      </c>
      <c r="C9" s="12">
        <v>0</v>
      </c>
      <c r="D9" s="12">
        <f t="shared" si="0"/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1"/>
        <v>0</v>
      </c>
      <c r="L9" s="13">
        <v>0</v>
      </c>
      <c r="M9" s="14">
        <v>0</v>
      </c>
      <c r="N9" s="12">
        <v>0</v>
      </c>
      <c r="O9" s="12">
        <f t="shared" si="2"/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f t="shared" si="3"/>
        <v>0</v>
      </c>
      <c r="W9" s="13">
        <v>0</v>
      </c>
      <c r="X9" s="14">
        <v>0</v>
      </c>
      <c r="Y9" s="12">
        <v>0</v>
      </c>
      <c r="Z9" s="12">
        <f t="shared" si="4"/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f t="shared" si="5"/>
        <v>0</v>
      </c>
      <c r="AH9" s="13">
        <v>0</v>
      </c>
    </row>
    <row r="10" spans="1:34" ht="15.75">
      <c r="A10" s="10" t="s">
        <v>14</v>
      </c>
      <c r="B10" s="11">
        <v>2509</v>
      </c>
      <c r="C10" s="12">
        <v>1406</v>
      </c>
      <c r="D10" s="12">
        <f t="shared" si="0"/>
        <v>1103</v>
      </c>
      <c r="E10" s="12">
        <v>225</v>
      </c>
      <c r="F10" s="12">
        <v>677</v>
      </c>
      <c r="G10" s="12">
        <v>640</v>
      </c>
      <c r="H10" s="12">
        <v>33</v>
      </c>
      <c r="I10" s="12">
        <v>4</v>
      </c>
      <c r="J10" s="12">
        <v>304</v>
      </c>
      <c r="K10" s="12">
        <f t="shared" si="1"/>
        <v>373</v>
      </c>
      <c r="L10" s="13">
        <v>45</v>
      </c>
      <c r="M10" s="14">
        <v>0</v>
      </c>
      <c r="N10" s="12">
        <v>0</v>
      </c>
      <c r="O10" s="12">
        <f t="shared" si="2"/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f t="shared" si="3"/>
        <v>0</v>
      </c>
      <c r="W10" s="13">
        <v>0</v>
      </c>
      <c r="X10" s="14">
        <v>0</v>
      </c>
      <c r="Y10" s="12">
        <v>0</v>
      </c>
      <c r="Z10" s="12">
        <f t="shared" si="4"/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f t="shared" si="5"/>
        <v>0</v>
      </c>
      <c r="AH10" s="13">
        <v>0</v>
      </c>
    </row>
    <row r="11" spans="1:34" ht="15.75">
      <c r="A11" s="10" t="s">
        <v>15</v>
      </c>
      <c r="B11" s="11">
        <v>5044</v>
      </c>
      <c r="C11" s="12">
        <v>3320</v>
      </c>
      <c r="D11" s="12">
        <f t="shared" si="0"/>
        <v>1724</v>
      </c>
      <c r="E11" s="12">
        <v>1945</v>
      </c>
      <c r="F11" s="12">
        <v>1720</v>
      </c>
      <c r="G11" s="12">
        <v>1131</v>
      </c>
      <c r="H11" s="12">
        <v>589</v>
      </c>
      <c r="I11" s="12">
        <v>0</v>
      </c>
      <c r="J11" s="12">
        <v>1100</v>
      </c>
      <c r="K11" s="12">
        <f t="shared" si="1"/>
        <v>620</v>
      </c>
      <c r="L11" s="13">
        <v>656</v>
      </c>
      <c r="M11" s="14">
        <v>0</v>
      </c>
      <c r="N11" s="12">
        <v>0</v>
      </c>
      <c r="O11" s="12">
        <f t="shared" si="2"/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f t="shared" si="3"/>
        <v>0</v>
      </c>
      <c r="W11" s="13">
        <v>0</v>
      </c>
      <c r="X11" s="14">
        <v>0</v>
      </c>
      <c r="Y11" s="12">
        <v>0</v>
      </c>
      <c r="Z11" s="12">
        <f t="shared" si="4"/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f t="shared" si="5"/>
        <v>0</v>
      </c>
      <c r="AH11" s="13">
        <v>0</v>
      </c>
    </row>
    <row r="12" spans="1:34" ht="15.75">
      <c r="A12" s="10" t="s">
        <v>16</v>
      </c>
      <c r="B12" s="11">
        <v>2830</v>
      </c>
      <c r="C12" s="12">
        <v>1804</v>
      </c>
      <c r="D12" s="12">
        <f t="shared" si="0"/>
        <v>1026</v>
      </c>
      <c r="E12" s="12">
        <v>1229</v>
      </c>
      <c r="F12" s="12">
        <v>456</v>
      </c>
      <c r="G12" s="12">
        <v>456</v>
      </c>
      <c r="H12" s="12">
        <v>0</v>
      </c>
      <c r="I12" s="12">
        <v>0</v>
      </c>
      <c r="J12" s="12">
        <v>246</v>
      </c>
      <c r="K12" s="12">
        <f t="shared" si="1"/>
        <v>210</v>
      </c>
      <c r="L12" s="13">
        <v>231</v>
      </c>
      <c r="M12" s="14">
        <v>0</v>
      </c>
      <c r="N12" s="12">
        <v>0</v>
      </c>
      <c r="O12" s="12">
        <f t="shared" si="2"/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f t="shared" si="3"/>
        <v>0</v>
      </c>
      <c r="W12" s="13">
        <v>0</v>
      </c>
      <c r="X12" s="14">
        <v>0</v>
      </c>
      <c r="Y12" s="12">
        <v>0</v>
      </c>
      <c r="Z12" s="12">
        <f t="shared" si="4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f t="shared" si="5"/>
        <v>0</v>
      </c>
      <c r="AH12" s="13">
        <v>0</v>
      </c>
    </row>
    <row r="13" spans="1:34" ht="15.75">
      <c r="A13" s="10" t="s">
        <v>17</v>
      </c>
      <c r="B13" s="11">
        <v>2567</v>
      </c>
      <c r="C13" s="12">
        <v>1675</v>
      </c>
      <c r="D13" s="12">
        <f t="shared" si="0"/>
        <v>892</v>
      </c>
      <c r="E13" s="12">
        <v>971</v>
      </c>
      <c r="F13" s="12">
        <v>480</v>
      </c>
      <c r="G13" s="12">
        <v>408</v>
      </c>
      <c r="H13" s="12">
        <v>67</v>
      </c>
      <c r="I13" s="12">
        <v>5</v>
      </c>
      <c r="J13" s="12">
        <v>281</v>
      </c>
      <c r="K13" s="12">
        <f t="shared" si="1"/>
        <v>199</v>
      </c>
      <c r="L13" s="13">
        <v>201</v>
      </c>
      <c r="M13" s="14">
        <v>0</v>
      </c>
      <c r="N13" s="12">
        <v>0</v>
      </c>
      <c r="O13" s="12">
        <f t="shared" si="2"/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f t="shared" si="3"/>
        <v>0</v>
      </c>
      <c r="W13" s="13">
        <v>0</v>
      </c>
      <c r="X13" s="14">
        <v>0</v>
      </c>
      <c r="Y13" s="12">
        <v>0</v>
      </c>
      <c r="Z13" s="12">
        <f t="shared" si="4"/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f t="shared" si="5"/>
        <v>0</v>
      </c>
      <c r="AH13" s="13">
        <v>0</v>
      </c>
    </row>
    <row r="14" spans="1:34" ht="15.75">
      <c r="A14" s="20" t="s">
        <v>18</v>
      </c>
      <c r="B14" s="11">
        <v>3079</v>
      </c>
      <c r="C14" s="12">
        <v>2038</v>
      </c>
      <c r="D14" s="12">
        <f t="shared" si="0"/>
        <v>1041</v>
      </c>
      <c r="E14" s="12">
        <v>867</v>
      </c>
      <c r="F14" s="12">
        <v>958</v>
      </c>
      <c r="G14" s="12">
        <v>755</v>
      </c>
      <c r="H14" s="12">
        <v>203</v>
      </c>
      <c r="I14" s="12">
        <v>0</v>
      </c>
      <c r="J14" s="12">
        <v>597</v>
      </c>
      <c r="K14" s="12">
        <f t="shared" si="1"/>
        <v>361</v>
      </c>
      <c r="L14" s="13">
        <v>270</v>
      </c>
      <c r="M14" s="14">
        <v>0</v>
      </c>
      <c r="N14" s="12">
        <v>0</v>
      </c>
      <c r="O14" s="12">
        <f t="shared" si="2"/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f t="shared" si="3"/>
        <v>0</v>
      </c>
      <c r="W14" s="13">
        <v>0</v>
      </c>
      <c r="X14" s="14">
        <v>0</v>
      </c>
      <c r="Y14" s="12">
        <v>0</v>
      </c>
      <c r="Z14" s="12">
        <f t="shared" si="4"/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f t="shared" si="5"/>
        <v>0</v>
      </c>
      <c r="AH14" s="13">
        <v>0</v>
      </c>
    </row>
    <row r="15" spans="1:34" ht="15.75">
      <c r="A15" s="10" t="s">
        <v>19</v>
      </c>
      <c r="B15" s="11">
        <v>2705</v>
      </c>
      <c r="C15" s="12">
        <v>1635</v>
      </c>
      <c r="D15" s="12">
        <f t="shared" si="0"/>
        <v>1070</v>
      </c>
      <c r="E15" s="12">
        <v>1080</v>
      </c>
      <c r="F15" s="12">
        <v>726</v>
      </c>
      <c r="G15" s="12">
        <v>726</v>
      </c>
      <c r="H15" s="12">
        <v>0</v>
      </c>
      <c r="I15" s="12">
        <v>0</v>
      </c>
      <c r="J15" s="12">
        <v>383</v>
      </c>
      <c r="K15" s="12">
        <f t="shared" si="1"/>
        <v>343</v>
      </c>
      <c r="L15" s="13">
        <v>349</v>
      </c>
      <c r="M15" s="14">
        <v>0</v>
      </c>
      <c r="N15" s="12">
        <v>0</v>
      </c>
      <c r="O15" s="12">
        <f t="shared" si="2"/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f t="shared" si="3"/>
        <v>0</v>
      </c>
      <c r="W15" s="13">
        <v>0</v>
      </c>
      <c r="X15" s="14">
        <v>0</v>
      </c>
      <c r="Y15" s="12">
        <v>0</v>
      </c>
      <c r="Z15" s="12">
        <f t="shared" si="4"/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f t="shared" si="5"/>
        <v>0</v>
      </c>
      <c r="AH15" s="13">
        <v>0</v>
      </c>
    </row>
    <row r="16" spans="1:34" ht="15.75">
      <c r="A16" s="10" t="s">
        <v>20</v>
      </c>
      <c r="B16" s="11">
        <v>951</v>
      </c>
      <c r="C16" s="12">
        <v>718</v>
      </c>
      <c r="D16" s="12">
        <f t="shared" si="0"/>
        <v>233</v>
      </c>
      <c r="E16" s="12">
        <v>402</v>
      </c>
      <c r="F16" s="12">
        <v>482</v>
      </c>
      <c r="G16" s="12">
        <v>206</v>
      </c>
      <c r="H16" s="12">
        <v>276</v>
      </c>
      <c r="I16" s="12">
        <v>0</v>
      </c>
      <c r="J16" s="12">
        <v>375</v>
      </c>
      <c r="K16" s="12">
        <f t="shared" si="1"/>
        <v>107</v>
      </c>
      <c r="L16" s="13">
        <v>203</v>
      </c>
      <c r="M16" s="14">
        <v>0</v>
      </c>
      <c r="N16" s="12">
        <v>0</v>
      </c>
      <c r="O16" s="12">
        <f t="shared" si="2"/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f t="shared" si="3"/>
        <v>0</v>
      </c>
      <c r="W16" s="13">
        <v>0</v>
      </c>
      <c r="X16" s="14">
        <v>0</v>
      </c>
      <c r="Y16" s="12">
        <v>0</v>
      </c>
      <c r="Z16" s="12">
        <f t="shared" si="4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f t="shared" si="5"/>
        <v>0</v>
      </c>
      <c r="AH16" s="13">
        <v>0</v>
      </c>
    </row>
    <row r="17" spans="1:34" ht="15.75">
      <c r="A17" s="10" t="s">
        <v>21</v>
      </c>
      <c r="B17" s="11">
        <v>0</v>
      </c>
      <c r="C17" s="12">
        <v>0</v>
      </c>
      <c r="D17" s="12">
        <f t="shared" si="0"/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1"/>
        <v>0</v>
      </c>
      <c r="L17" s="13">
        <v>0</v>
      </c>
      <c r="M17" s="14">
        <v>0</v>
      </c>
      <c r="N17" s="12">
        <v>0</v>
      </c>
      <c r="O17" s="12">
        <f t="shared" si="2"/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f t="shared" si="3"/>
        <v>0</v>
      </c>
      <c r="W17" s="13">
        <v>0</v>
      </c>
      <c r="X17" s="14">
        <v>0</v>
      </c>
      <c r="Y17" s="12">
        <v>0</v>
      </c>
      <c r="Z17" s="12">
        <f t="shared" si="4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f t="shared" si="5"/>
        <v>0</v>
      </c>
      <c r="AH17" s="13">
        <v>0</v>
      </c>
    </row>
    <row r="18" spans="1:34" ht="15.75">
      <c r="A18" s="10" t="s">
        <v>22</v>
      </c>
      <c r="B18" s="11">
        <v>0</v>
      </c>
      <c r="C18" s="12">
        <v>0</v>
      </c>
      <c r="D18" s="12">
        <f t="shared" si="0"/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1"/>
        <v>0</v>
      </c>
      <c r="L18" s="13">
        <v>0</v>
      </c>
      <c r="M18" s="14">
        <v>0</v>
      </c>
      <c r="N18" s="12">
        <v>0</v>
      </c>
      <c r="O18" s="12">
        <f t="shared" si="2"/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f t="shared" si="3"/>
        <v>0</v>
      </c>
      <c r="W18" s="13">
        <v>0</v>
      </c>
      <c r="X18" s="14">
        <v>0</v>
      </c>
      <c r="Y18" s="12">
        <v>0</v>
      </c>
      <c r="Z18" s="12">
        <f t="shared" si="4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f t="shared" si="5"/>
        <v>0</v>
      </c>
      <c r="AH18" s="13">
        <v>0</v>
      </c>
    </row>
    <row r="19" spans="1:34" ht="15.75">
      <c r="A19" s="10" t="s">
        <v>23</v>
      </c>
      <c r="B19" s="11">
        <v>0</v>
      </c>
      <c r="C19" s="12">
        <v>0</v>
      </c>
      <c r="D19" s="12">
        <f t="shared" si="0"/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f t="shared" si="1"/>
        <v>0</v>
      </c>
      <c r="L19" s="13">
        <v>0</v>
      </c>
      <c r="M19" s="14">
        <v>0</v>
      </c>
      <c r="N19" s="12">
        <v>0</v>
      </c>
      <c r="O19" s="12">
        <f t="shared" si="2"/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f t="shared" si="3"/>
        <v>0</v>
      </c>
      <c r="W19" s="13">
        <v>0</v>
      </c>
      <c r="X19" s="14">
        <v>0</v>
      </c>
      <c r="Y19" s="12">
        <v>0</v>
      </c>
      <c r="Z19" s="12">
        <f t="shared" si="4"/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f t="shared" si="5"/>
        <v>0</v>
      </c>
      <c r="AH19" s="13">
        <v>0</v>
      </c>
    </row>
    <row r="20" spans="1:34" ht="15.75">
      <c r="A20" s="10" t="s">
        <v>24</v>
      </c>
      <c r="B20" s="11">
        <v>423</v>
      </c>
      <c r="C20" s="12">
        <v>394</v>
      </c>
      <c r="D20" s="12">
        <f t="shared" si="0"/>
        <v>29</v>
      </c>
      <c r="E20" s="12">
        <v>3</v>
      </c>
      <c r="F20" s="12">
        <v>154</v>
      </c>
      <c r="G20" s="12">
        <v>154</v>
      </c>
      <c r="H20" s="12">
        <v>0</v>
      </c>
      <c r="I20" s="12">
        <v>0</v>
      </c>
      <c r="J20" s="12">
        <v>143</v>
      </c>
      <c r="K20" s="12">
        <f t="shared" si="1"/>
        <v>11</v>
      </c>
      <c r="L20" s="13">
        <v>1</v>
      </c>
      <c r="M20" s="14">
        <v>286</v>
      </c>
      <c r="N20" s="12">
        <v>266</v>
      </c>
      <c r="O20" s="12">
        <f t="shared" si="2"/>
        <v>20</v>
      </c>
      <c r="P20" s="12">
        <v>3</v>
      </c>
      <c r="Q20" s="12">
        <v>103</v>
      </c>
      <c r="R20" s="12">
        <v>103</v>
      </c>
      <c r="S20" s="12">
        <v>0</v>
      </c>
      <c r="T20" s="12">
        <v>0</v>
      </c>
      <c r="U20" s="12">
        <v>98</v>
      </c>
      <c r="V20" s="12">
        <f t="shared" si="3"/>
        <v>5</v>
      </c>
      <c r="W20" s="13">
        <v>0</v>
      </c>
      <c r="X20" s="14">
        <v>0</v>
      </c>
      <c r="Y20" s="12">
        <v>0</v>
      </c>
      <c r="Z20" s="12">
        <f t="shared" si="4"/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f t="shared" si="5"/>
        <v>0</v>
      </c>
      <c r="AH20" s="13">
        <v>0</v>
      </c>
    </row>
    <row r="21" spans="1:34" ht="15.75">
      <c r="A21" s="10" t="s">
        <v>25</v>
      </c>
      <c r="B21" s="11">
        <v>0</v>
      </c>
      <c r="C21" s="12">
        <v>0</v>
      </c>
      <c r="D21" s="12">
        <f t="shared" si="0"/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 t="shared" si="1"/>
        <v>0</v>
      </c>
      <c r="L21" s="13">
        <v>0</v>
      </c>
      <c r="M21" s="14">
        <v>0</v>
      </c>
      <c r="N21" s="12">
        <v>0</v>
      </c>
      <c r="O21" s="12">
        <f t="shared" si="2"/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f t="shared" si="3"/>
        <v>0</v>
      </c>
      <c r="W21" s="13">
        <v>0</v>
      </c>
      <c r="X21" s="14">
        <v>0</v>
      </c>
      <c r="Y21" s="12">
        <v>0</v>
      </c>
      <c r="Z21" s="12">
        <f t="shared" si="4"/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f t="shared" si="5"/>
        <v>0</v>
      </c>
      <c r="AH21" s="13">
        <v>0</v>
      </c>
    </row>
    <row r="22" spans="1:34" ht="15.75">
      <c r="A22" s="10" t="s">
        <v>26</v>
      </c>
      <c r="B22" s="11">
        <v>0</v>
      </c>
      <c r="C22" s="12">
        <v>0</v>
      </c>
      <c r="D22" s="12">
        <f t="shared" si="0"/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 t="shared" si="1"/>
        <v>0</v>
      </c>
      <c r="L22" s="13">
        <v>0</v>
      </c>
      <c r="M22" s="14">
        <v>0</v>
      </c>
      <c r="N22" s="12">
        <v>0</v>
      </c>
      <c r="O22" s="12">
        <f t="shared" si="2"/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f t="shared" si="3"/>
        <v>0</v>
      </c>
      <c r="W22" s="13">
        <v>0</v>
      </c>
      <c r="X22" s="14">
        <v>0</v>
      </c>
      <c r="Y22" s="12">
        <v>0</v>
      </c>
      <c r="Z22" s="12">
        <f t="shared" si="4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f t="shared" si="5"/>
        <v>0</v>
      </c>
      <c r="AH22" s="13">
        <v>0</v>
      </c>
    </row>
    <row r="23" spans="1:34" ht="15.75">
      <c r="A23" s="10" t="s">
        <v>27</v>
      </c>
      <c r="B23" s="11">
        <v>0</v>
      </c>
      <c r="C23" s="12">
        <v>0</v>
      </c>
      <c r="D23" s="12">
        <f t="shared" si="0"/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1"/>
        <v>0</v>
      </c>
      <c r="L23" s="13">
        <v>0</v>
      </c>
      <c r="M23" s="14">
        <v>0</v>
      </c>
      <c r="N23" s="12">
        <v>0</v>
      </c>
      <c r="O23" s="12">
        <f t="shared" si="2"/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f t="shared" si="3"/>
        <v>0</v>
      </c>
      <c r="W23" s="13">
        <v>0</v>
      </c>
      <c r="X23" s="14">
        <v>0</v>
      </c>
      <c r="Y23" s="12">
        <v>0</v>
      </c>
      <c r="Z23" s="12">
        <f t="shared" si="4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f t="shared" si="5"/>
        <v>0</v>
      </c>
      <c r="AH23" s="13">
        <v>0</v>
      </c>
    </row>
    <row r="24" spans="1:34" ht="16.5" thickBot="1">
      <c r="A24" s="15" t="s">
        <v>28</v>
      </c>
      <c r="B24" s="313">
        <v>0</v>
      </c>
      <c r="C24" s="142">
        <v>0</v>
      </c>
      <c r="D24" s="314">
        <f t="shared" si="0"/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314">
        <f t="shared" si="1"/>
        <v>0</v>
      </c>
      <c r="L24" s="143">
        <v>0</v>
      </c>
      <c r="M24" s="144">
        <v>0</v>
      </c>
      <c r="N24" s="142">
        <v>0</v>
      </c>
      <c r="O24" s="314">
        <f t="shared" si="2"/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314">
        <f t="shared" si="3"/>
        <v>0</v>
      </c>
      <c r="W24" s="143">
        <v>0</v>
      </c>
      <c r="X24" s="24">
        <v>0</v>
      </c>
      <c r="Y24" s="22">
        <v>0</v>
      </c>
      <c r="Z24" s="295">
        <f t="shared" si="4"/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95">
        <f t="shared" si="5"/>
        <v>0</v>
      </c>
      <c r="AH24" s="23">
        <v>0</v>
      </c>
    </row>
    <row r="25" spans="1:34" ht="16.5" thickBot="1">
      <c r="A25" s="5" t="s">
        <v>5</v>
      </c>
      <c r="B25" s="305">
        <v>20123</v>
      </c>
      <c r="C25" s="301">
        <v>12993</v>
      </c>
      <c r="D25" s="306">
        <f t="shared" si="0"/>
        <v>7130</v>
      </c>
      <c r="E25" s="301">
        <v>6724</v>
      </c>
      <c r="F25" s="301">
        <v>5668</v>
      </c>
      <c r="G25" s="301">
        <v>4476</v>
      </c>
      <c r="H25" s="301">
        <v>1168</v>
      </c>
      <c r="I25" s="301">
        <v>24</v>
      </c>
      <c r="J25" s="301">
        <v>3432</v>
      </c>
      <c r="K25" s="306">
        <f t="shared" si="1"/>
        <v>2236</v>
      </c>
      <c r="L25" s="308">
        <v>1958</v>
      </c>
      <c r="M25" s="310">
        <v>286</v>
      </c>
      <c r="N25" s="301">
        <v>266</v>
      </c>
      <c r="O25" s="306">
        <f t="shared" si="2"/>
        <v>20</v>
      </c>
      <c r="P25" s="301">
        <v>3</v>
      </c>
      <c r="Q25" s="301">
        <v>103</v>
      </c>
      <c r="R25" s="301">
        <v>103</v>
      </c>
      <c r="S25" s="301">
        <v>0</v>
      </c>
      <c r="T25" s="301">
        <v>0</v>
      </c>
      <c r="U25" s="301">
        <v>98</v>
      </c>
      <c r="V25" s="306">
        <f t="shared" si="3"/>
        <v>5</v>
      </c>
      <c r="W25" s="308">
        <v>0</v>
      </c>
      <c r="X25" s="310">
        <v>0</v>
      </c>
      <c r="Y25" s="301">
        <v>0</v>
      </c>
      <c r="Z25" s="306">
        <f t="shared" si="4"/>
        <v>0</v>
      </c>
      <c r="AA25" s="301">
        <v>0</v>
      </c>
      <c r="AB25" s="301">
        <v>0</v>
      </c>
      <c r="AC25" s="301">
        <v>0</v>
      </c>
      <c r="AD25" s="301">
        <v>0</v>
      </c>
      <c r="AE25" s="301">
        <v>0</v>
      </c>
      <c r="AF25" s="301">
        <v>0</v>
      </c>
      <c r="AG25" s="307">
        <f t="shared" si="5"/>
        <v>0</v>
      </c>
      <c r="AH25" s="308">
        <v>0</v>
      </c>
    </row>
    <row r="26" spans="1:34" ht="15.75">
      <c r="A26" s="2"/>
      <c r="B26" s="32"/>
      <c r="C26" s="2"/>
      <c r="D26" s="2"/>
      <c r="E26" s="2"/>
      <c r="F26" s="2"/>
      <c r="G26" s="2"/>
      <c r="H26" s="2"/>
      <c r="J26" s="2"/>
      <c r="K26" s="2"/>
      <c r="L26" s="2"/>
      <c r="M26" s="2"/>
      <c r="N26" s="2"/>
      <c r="O26" s="2"/>
      <c r="P26" s="2"/>
      <c r="Q26" s="2"/>
      <c r="R26" s="2"/>
      <c r="S26" s="2"/>
      <c r="U26" s="2"/>
      <c r="V26" s="2"/>
      <c r="W26" s="2"/>
    </row>
    <row r="27" spans="1:34" ht="15.75">
      <c r="A27" s="2" t="s">
        <v>29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34" ht="15.7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34" ht="15.7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34">
      <c r="H30" s="120"/>
    </row>
  </sheetData>
  <mergeCells count="22">
    <mergeCell ref="X3:AH3"/>
    <mergeCell ref="X4:AA4"/>
    <mergeCell ref="AB4:AH4"/>
    <mergeCell ref="X5:X6"/>
    <mergeCell ref="Y5:AA5"/>
    <mergeCell ref="AB5:AB6"/>
    <mergeCell ref="AC5:AH5"/>
    <mergeCell ref="A3:A6"/>
    <mergeCell ref="B3:L3"/>
    <mergeCell ref="M3:W3"/>
    <mergeCell ref="B4:E4"/>
    <mergeCell ref="F4:L4"/>
    <mergeCell ref="M4:P4"/>
    <mergeCell ref="Q4:W4"/>
    <mergeCell ref="B5:B6"/>
    <mergeCell ref="C5:E5"/>
    <mergeCell ref="F5:F6"/>
    <mergeCell ref="G5:L5"/>
    <mergeCell ref="M5:M6"/>
    <mergeCell ref="N5:P5"/>
    <mergeCell ref="Q5:Q6"/>
    <mergeCell ref="R5:W5"/>
  </mergeCells>
  <conditionalFormatting sqref="X25">
    <cfRule type="duplicateValues" dxfId="33" priority="9"/>
  </conditionalFormatting>
  <conditionalFormatting sqref="AE25">
    <cfRule type="duplicateValues" dxfId="32" priority="8"/>
  </conditionalFormatting>
  <conditionalFormatting sqref="AD25">
    <cfRule type="duplicateValues" dxfId="31" priority="7"/>
  </conditionalFormatting>
  <conditionalFormatting sqref="AC25">
    <cfRule type="duplicateValues" dxfId="30" priority="6"/>
  </conditionalFormatting>
  <conditionalFormatting sqref="AB25">
    <cfRule type="duplicateValues" dxfId="29" priority="5"/>
  </conditionalFormatting>
  <conditionalFormatting sqref="AA25">
    <cfRule type="duplicateValues" dxfId="28" priority="4"/>
  </conditionalFormatting>
  <conditionalFormatting sqref="Y25">
    <cfRule type="duplicateValues" dxfId="27" priority="3"/>
  </conditionalFormatting>
  <conditionalFormatting sqref="AH25">
    <cfRule type="duplicateValues" dxfId="26" priority="2"/>
  </conditionalFormatting>
  <conditionalFormatting sqref="AF25">
    <cfRule type="duplicateValues" dxfId="25" priority="1"/>
  </conditionalFormatting>
  <pageMargins left="0.7" right="0.7" top="0.78740157499999996" bottom="0.78740157499999996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opLeftCell="I1" workbookViewId="0">
      <selection activeCell="AK15" sqref="AK15"/>
    </sheetView>
  </sheetViews>
  <sheetFormatPr defaultRowHeight="15"/>
  <sheetData>
    <row r="1" spans="1:34" ht="15.75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4" ht="15.75">
      <c r="A3" s="346" t="s">
        <v>0</v>
      </c>
      <c r="B3" s="328" t="s">
        <v>1</v>
      </c>
      <c r="C3" s="329"/>
      <c r="D3" s="329"/>
      <c r="E3" s="329"/>
      <c r="F3" s="329"/>
      <c r="G3" s="329"/>
      <c r="H3" s="329"/>
      <c r="I3" s="329"/>
      <c r="J3" s="329"/>
      <c r="K3" s="329"/>
      <c r="L3" s="330"/>
      <c r="M3" s="328" t="s">
        <v>2</v>
      </c>
      <c r="N3" s="329"/>
      <c r="O3" s="329"/>
      <c r="P3" s="329"/>
      <c r="Q3" s="329"/>
      <c r="R3" s="329"/>
      <c r="S3" s="329"/>
      <c r="T3" s="329"/>
      <c r="U3" s="329"/>
      <c r="V3" s="329"/>
      <c r="W3" s="330"/>
      <c r="X3" s="328" t="s">
        <v>95</v>
      </c>
      <c r="Y3" s="329"/>
      <c r="Z3" s="329"/>
      <c r="AA3" s="329"/>
      <c r="AB3" s="329"/>
      <c r="AC3" s="329"/>
      <c r="AD3" s="329"/>
      <c r="AE3" s="329"/>
      <c r="AF3" s="329"/>
      <c r="AG3" s="329"/>
      <c r="AH3" s="330"/>
    </row>
    <row r="4" spans="1:34" ht="15.75">
      <c r="A4" s="347"/>
      <c r="B4" s="331" t="s">
        <v>3</v>
      </c>
      <c r="C4" s="332"/>
      <c r="D4" s="332"/>
      <c r="E4" s="333"/>
      <c r="F4" s="334" t="s">
        <v>4</v>
      </c>
      <c r="G4" s="332"/>
      <c r="H4" s="332"/>
      <c r="I4" s="332"/>
      <c r="J4" s="332"/>
      <c r="K4" s="332"/>
      <c r="L4" s="335"/>
      <c r="M4" s="331" t="s">
        <v>3</v>
      </c>
      <c r="N4" s="332"/>
      <c r="O4" s="332"/>
      <c r="P4" s="333"/>
      <c r="Q4" s="334" t="s">
        <v>4</v>
      </c>
      <c r="R4" s="332"/>
      <c r="S4" s="332"/>
      <c r="T4" s="332"/>
      <c r="U4" s="332"/>
      <c r="V4" s="332"/>
      <c r="W4" s="335"/>
      <c r="X4" s="331" t="s">
        <v>3</v>
      </c>
      <c r="Y4" s="332"/>
      <c r="Z4" s="332"/>
      <c r="AA4" s="333"/>
      <c r="AB4" s="334" t="s">
        <v>4</v>
      </c>
      <c r="AC4" s="332"/>
      <c r="AD4" s="332"/>
      <c r="AE4" s="332"/>
      <c r="AF4" s="332"/>
      <c r="AG4" s="332"/>
      <c r="AH4" s="335"/>
    </row>
    <row r="5" spans="1:34" ht="15.75">
      <c r="A5" s="347"/>
      <c r="B5" s="336" t="s">
        <v>5</v>
      </c>
      <c r="C5" s="338" t="s">
        <v>6</v>
      </c>
      <c r="D5" s="339"/>
      <c r="E5" s="340"/>
      <c r="F5" s="341" t="s">
        <v>5</v>
      </c>
      <c r="G5" s="338" t="s">
        <v>6</v>
      </c>
      <c r="H5" s="339"/>
      <c r="I5" s="339"/>
      <c r="J5" s="339"/>
      <c r="K5" s="339"/>
      <c r="L5" s="343"/>
      <c r="M5" s="336" t="s">
        <v>5</v>
      </c>
      <c r="N5" s="338" t="s">
        <v>6</v>
      </c>
      <c r="O5" s="339"/>
      <c r="P5" s="340"/>
      <c r="Q5" s="341" t="s">
        <v>5</v>
      </c>
      <c r="R5" s="338" t="s">
        <v>6</v>
      </c>
      <c r="S5" s="339"/>
      <c r="T5" s="339"/>
      <c r="U5" s="339"/>
      <c r="V5" s="339"/>
      <c r="W5" s="343"/>
      <c r="X5" s="336" t="s">
        <v>5</v>
      </c>
      <c r="Y5" s="338" t="s">
        <v>6</v>
      </c>
      <c r="Z5" s="339"/>
      <c r="AA5" s="340"/>
      <c r="AB5" s="341" t="s">
        <v>5</v>
      </c>
      <c r="AC5" s="338" t="s">
        <v>6</v>
      </c>
      <c r="AD5" s="339"/>
      <c r="AE5" s="339"/>
      <c r="AF5" s="339"/>
      <c r="AG5" s="339"/>
      <c r="AH5" s="343"/>
    </row>
    <row r="6" spans="1:34" ht="16.5" thickBot="1">
      <c r="A6" s="348"/>
      <c r="B6" s="337"/>
      <c r="C6" s="288" t="s">
        <v>7</v>
      </c>
      <c r="D6" s="288" t="s">
        <v>132</v>
      </c>
      <c r="E6" s="288" t="s">
        <v>8</v>
      </c>
      <c r="F6" s="342"/>
      <c r="G6" s="288" t="s">
        <v>9</v>
      </c>
      <c r="H6" s="288" t="s">
        <v>10</v>
      </c>
      <c r="I6" s="288" t="s">
        <v>92</v>
      </c>
      <c r="J6" s="288" t="s">
        <v>7</v>
      </c>
      <c r="K6" s="288" t="s">
        <v>132</v>
      </c>
      <c r="L6" s="289" t="s">
        <v>8</v>
      </c>
      <c r="M6" s="337"/>
      <c r="N6" s="288" t="s">
        <v>7</v>
      </c>
      <c r="O6" s="288" t="s">
        <v>132</v>
      </c>
      <c r="P6" s="288" t="s">
        <v>8</v>
      </c>
      <c r="Q6" s="342"/>
      <c r="R6" s="288" t="s">
        <v>9</v>
      </c>
      <c r="S6" s="288" t="s">
        <v>10</v>
      </c>
      <c r="T6" s="288" t="s">
        <v>92</v>
      </c>
      <c r="U6" s="288" t="s">
        <v>7</v>
      </c>
      <c r="V6" s="288" t="s">
        <v>132</v>
      </c>
      <c r="W6" s="289" t="s">
        <v>8</v>
      </c>
      <c r="X6" s="337"/>
      <c r="Y6" s="288" t="s">
        <v>7</v>
      </c>
      <c r="Z6" s="288" t="s">
        <v>132</v>
      </c>
      <c r="AA6" s="288" t="s">
        <v>8</v>
      </c>
      <c r="AB6" s="342"/>
      <c r="AC6" s="288" t="s">
        <v>9</v>
      </c>
      <c r="AD6" s="288" t="s">
        <v>10</v>
      </c>
      <c r="AE6" s="288" t="s">
        <v>92</v>
      </c>
      <c r="AF6" s="288" t="s">
        <v>7</v>
      </c>
      <c r="AG6" s="288" t="s">
        <v>132</v>
      </c>
      <c r="AH6" s="289" t="s">
        <v>8</v>
      </c>
    </row>
    <row r="7" spans="1:34" ht="15.75">
      <c r="A7" s="5" t="s">
        <v>11</v>
      </c>
      <c r="B7" s="291">
        <v>9</v>
      </c>
      <c r="C7" s="292">
        <v>7</v>
      </c>
      <c r="D7" s="292">
        <f>B7-C7</f>
        <v>2</v>
      </c>
      <c r="E7" s="292">
        <v>3</v>
      </c>
      <c r="F7" s="292">
        <v>7</v>
      </c>
      <c r="G7" s="292">
        <v>7</v>
      </c>
      <c r="H7" s="292">
        <v>0</v>
      </c>
      <c r="I7" s="292">
        <v>0</v>
      </c>
      <c r="J7" s="292">
        <v>6</v>
      </c>
      <c r="K7" s="292">
        <f>F7-J7</f>
        <v>1</v>
      </c>
      <c r="L7" s="309">
        <v>3</v>
      </c>
      <c r="M7" s="291">
        <v>2</v>
      </c>
      <c r="N7" s="292">
        <v>0</v>
      </c>
      <c r="O7" s="292">
        <f>M7-N7</f>
        <v>2</v>
      </c>
      <c r="P7" s="292">
        <v>1</v>
      </c>
      <c r="Q7" s="292">
        <v>2</v>
      </c>
      <c r="R7" s="292">
        <v>2</v>
      </c>
      <c r="S7" s="292">
        <v>0</v>
      </c>
      <c r="T7" s="292">
        <v>0</v>
      </c>
      <c r="U7" s="292">
        <v>0</v>
      </c>
      <c r="V7" s="292">
        <f>Q7-U7</f>
        <v>2</v>
      </c>
      <c r="W7" s="309">
        <v>1</v>
      </c>
      <c r="X7" s="291">
        <v>0</v>
      </c>
      <c r="Y7" s="292">
        <v>0</v>
      </c>
      <c r="Z7" s="292">
        <f>X7-Y7</f>
        <v>0</v>
      </c>
      <c r="AA7" s="292">
        <v>0</v>
      </c>
      <c r="AB7" s="292">
        <v>0</v>
      </c>
      <c r="AC7" s="292">
        <v>0</v>
      </c>
      <c r="AD7" s="292">
        <v>0</v>
      </c>
      <c r="AE7" s="292">
        <v>0</v>
      </c>
      <c r="AF7" s="292">
        <v>0</v>
      </c>
      <c r="AG7" s="292">
        <f>AB7-AF7</f>
        <v>0</v>
      </c>
      <c r="AH7" s="293">
        <v>0</v>
      </c>
    </row>
    <row r="8" spans="1:34" ht="15.75">
      <c r="A8" s="10" t="s">
        <v>12</v>
      </c>
      <c r="B8" s="25">
        <v>5</v>
      </c>
      <c r="C8" s="26">
        <v>1</v>
      </c>
      <c r="D8" s="12">
        <f t="shared" ref="D8:D25" si="0">B8-C8</f>
        <v>4</v>
      </c>
      <c r="E8" s="26">
        <v>4</v>
      </c>
      <c r="F8" s="26">
        <v>3</v>
      </c>
      <c r="G8" s="26">
        <v>3</v>
      </c>
      <c r="H8" s="26">
        <v>0</v>
      </c>
      <c r="I8" s="26">
        <v>0</v>
      </c>
      <c r="J8" s="26">
        <v>1</v>
      </c>
      <c r="K8" s="12">
        <f t="shared" ref="K8:K25" si="1">F8-J8</f>
        <v>2</v>
      </c>
      <c r="L8" s="31">
        <v>2</v>
      </c>
      <c r="M8" s="25">
        <v>4</v>
      </c>
      <c r="N8" s="26">
        <v>1</v>
      </c>
      <c r="O8" s="12">
        <f t="shared" ref="O8:O25" si="2">M8-N8</f>
        <v>3</v>
      </c>
      <c r="P8" s="26">
        <v>1</v>
      </c>
      <c r="Q8" s="26">
        <v>2</v>
      </c>
      <c r="R8" s="26">
        <v>2</v>
      </c>
      <c r="S8" s="26">
        <v>0</v>
      </c>
      <c r="T8" s="26">
        <v>0</v>
      </c>
      <c r="U8" s="26">
        <v>1</v>
      </c>
      <c r="V8" s="12">
        <f t="shared" ref="V8:V25" si="3">Q8-U8</f>
        <v>1</v>
      </c>
      <c r="W8" s="31">
        <v>0</v>
      </c>
      <c r="X8" s="11">
        <v>0</v>
      </c>
      <c r="Y8" s="12">
        <v>0</v>
      </c>
      <c r="Z8" s="12">
        <f t="shared" ref="Z8:Z25" si="4">X8-Y8</f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f t="shared" ref="AG8:AG25" si="5">AB8-AF8</f>
        <v>0</v>
      </c>
      <c r="AH8" s="13">
        <v>0</v>
      </c>
    </row>
    <row r="9" spans="1:34" ht="15.75">
      <c r="A9" s="10" t="s">
        <v>13</v>
      </c>
      <c r="B9" s="11">
        <v>4</v>
      </c>
      <c r="C9" s="12">
        <v>2</v>
      </c>
      <c r="D9" s="12">
        <f t="shared" si="0"/>
        <v>2</v>
      </c>
      <c r="E9" s="12">
        <v>0</v>
      </c>
      <c r="F9" s="12">
        <v>3</v>
      </c>
      <c r="G9" s="12">
        <v>3</v>
      </c>
      <c r="H9" s="12">
        <v>0</v>
      </c>
      <c r="I9" s="12">
        <v>0</v>
      </c>
      <c r="J9" s="12">
        <v>2</v>
      </c>
      <c r="K9" s="12">
        <f t="shared" si="1"/>
        <v>1</v>
      </c>
      <c r="L9" s="47">
        <v>0</v>
      </c>
      <c r="M9" s="11">
        <v>1</v>
      </c>
      <c r="N9" s="12">
        <v>0</v>
      </c>
      <c r="O9" s="12">
        <f t="shared" si="2"/>
        <v>1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f t="shared" si="3"/>
        <v>0</v>
      </c>
      <c r="W9" s="47">
        <v>0</v>
      </c>
      <c r="X9" s="11">
        <v>0</v>
      </c>
      <c r="Y9" s="12">
        <v>0</v>
      </c>
      <c r="Z9" s="12">
        <f t="shared" si="4"/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f t="shared" si="5"/>
        <v>0</v>
      </c>
      <c r="AH9" s="13">
        <v>0</v>
      </c>
    </row>
    <row r="10" spans="1:34" ht="15.75">
      <c r="A10" s="10" t="s">
        <v>14</v>
      </c>
      <c r="B10" s="11">
        <v>50</v>
      </c>
      <c r="C10" s="12">
        <v>21</v>
      </c>
      <c r="D10" s="12">
        <f t="shared" si="0"/>
        <v>29</v>
      </c>
      <c r="E10" s="12">
        <v>19</v>
      </c>
      <c r="F10" s="12">
        <v>26</v>
      </c>
      <c r="G10" s="12">
        <v>26</v>
      </c>
      <c r="H10" s="12">
        <v>0</v>
      </c>
      <c r="I10" s="12">
        <v>0</v>
      </c>
      <c r="J10" s="12">
        <v>13</v>
      </c>
      <c r="K10" s="12">
        <f t="shared" si="1"/>
        <v>13</v>
      </c>
      <c r="L10" s="47">
        <v>9</v>
      </c>
      <c r="M10" s="25">
        <v>70</v>
      </c>
      <c r="N10" s="26">
        <v>26</v>
      </c>
      <c r="O10" s="12">
        <f t="shared" si="2"/>
        <v>44</v>
      </c>
      <c r="P10" s="26">
        <v>11</v>
      </c>
      <c r="Q10" s="26">
        <v>42</v>
      </c>
      <c r="R10" s="26">
        <v>42</v>
      </c>
      <c r="S10" s="26">
        <v>0</v>
      </c>
      <c r="T10" s="26">
        <v>0</v>
      </c>
      <c r="U10" s="26">
        <v>16</v>
      </c>
      <c r="V10" s="12">
        <f t="shared" si="3"/>
        <v>26</v>
      </c>
      <c r="W10" s="31">
        <v>6</v>
      </c>
      <c r="X10" s="11">
        <v>0</v>
      </c>
      <c r="Y10" s="12">
        <v>0</v>
      </c>
      <c r="Z10" s="12">
        <f t="shared" si="4"/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f t="shared" si="5"/>
        <v>0</v>
      </c>
      <c r="AH10" s="13">
        <v>0</v>
      </c>
    </row>
    <row r="11" spans="1:34" ht="15.75">
      <c r="A11" s="10" t="s">
        <v>15</v>
      </c>
      <c r="B11" s="11">
        <v>103</v>
      </c>
      <c r="C11" s="12">
        <v>69</v>
      </c>
      <c r="D11" s="12">
        <f t="shared" si="0"/>
        <v>34</v>
      </c>
      <c r="E11" s="12">
        <v>32</v>
      </c>
      <c r="F11" s="12">
        <v>90</v>
      </c>
      <c r="G11" s="12">
        <v>90</v>
      </c>
      <c r="H11" s="12">
        <v>0</v>
      </c>
      <c r="I11" s="12">
        <v>0</v>
      </c>
      <c r="J11" s="12">
        <v>59</v>
      </c>
      <c r="K11" s="12">
        <f t="shared" si="1"/>
        <v>31</v>
      </c>
      <c r="L11" s="47">
        <v>27</v>
      </c>
      <c r="M11" s="11">
        <v>43</v>
      </c>
      <c r="N11" s="12">
        <v>19</v>
      </c>
      <c r="O11" s="12">
        <f t="shared" si="2"/>
        <v>24</v>
      </c>
      <c r="P11" s="12">
        <v>11</v>
      </c>
      <c r="Q11" s="12">
        <v>42</v>
      </c>
      <c r="R11" s="12">
        <v>42</v>
      </c>
      <c r="S11" s="12">
        <v>0</v>
      </c>
      <c r="T11" s="12">
        <v>0</v>
      </c>
      <c r="U11" s="12">
        <v>19</v>
      </c>
      <c r="V11" s="12">
        <f t="shared" si="3"/>
        <v>23</v>
      </c>
      <c r="W11" s="47">
        <v>11</v>
      </c>
      <c r="X11" s="11">
        <v>0</v>
      </c>
      <c r="Y11" s="12">
        <v>0</v>
      </c>
      <c r="Z11" s="12">
        <f t="shared" si="4"/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f t="shared" si="5"/>
        <v>0</v>
      </c>
      <c r="AH11" s="13">
        <v>0</v>
      </c>
    </row>
    <row r="12" spans="1:34" ht="15.75">
      <c r="A12" s="10" t="s">
        <v>16</v>
      </c>
      <c r="B12" s="11">
        <v>52</v>
      </c>
      <c r="C12" s="12">
        <v>34</v>
      </c>
      <c r="D12" s="12">
        <f t="shared" si="0"/>
        <v>18</v>
      </c>
      <c r="E12" s="12">
        <v>6</v>
      </c>
      <c r="F12" s="12">
        <v>51</v>
      </c>
      <c r="G12" s="12">
        <v>51</v>
      </c>
      <c r="H12" s="12">
        <v>0</v>
      </c>
      <c r="I12" s="12">
        <v>0</v>
      </c>
      <c r="J12" s="12">
        <v>34</v>
      </c>
      <c r="K12" s="12">
        <f t="shared" si="1"/>
        <v>17</v>
      </c>
      <c r="L12" s="47">
        <v>6</v>
      </c>
      <c r="M12" s="11">
        <v>17</v>
      </c>
      <c r="N12" s="12">
        <v>7</v>
      </c>
      <c r="O12" s="12">
        <f t="shared" si="2"/>
        <v>10</v>
      </c>
      <c r="P12" s="12">
        <v>6</v>
      </c>
      <c r="Q12" s="12">
        <v>12</v>
      </c>
      <c r="R12" s="12">
        <v>12</v>
      </c>
      <c r="S12" s="12">
        <v>0</v>
      </c>
      <c r="T12" s="12">
        <v>0</v>
      </c>
      <c r="U12" s="12">
        <v>5</v>
      </c>
      <c r="V12" s="12">
        <f t="shared" si="3"/>
        <v>7</v>
      </c>
      <c r="W12" s="47">
        <v>3</v>
      </c>
      <c r="X12" s="11">
        <v>0</v>
      </c>
      <c r="Y12" s="12">
        <v>0</v>
      </c>
      <c r="Z12" s="12">
        <f t="shared" si="4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f t="shared" si="5"/>
        <v>0</v>
      </c>
      <c r="AH12" s="13">
        <v>0</v>
      </c>
    </row>
    <row r="13" spans="1:34" ht="15.75">
      <c r="A13" s="10" t="s">
        <v>17</v>
      </c>
      <c r="B13" s="11">
        <v>37</v>
      </c>
      <c r="C13" s="12">
        <v>23</v>
      </c>
      <c r="D13" s="12">
        <f t="shared" si="0"/>
        <v>14</v>
      </c>
      <c r="E13" s="12">
        <v>16</v>
      </c>
      <c r="F13" s="12">
        <v>35</v>
      </c>
      <c r="G13" s="12">
        <v>35</v>
      </c>
      <c r="H13" s="12">
        <v>0</v>
      </c>
      <c r="I13" s="12">
        <v>0</v>
      </c>
      <c r="J13" s="12">
        <v>22</v>
      </c>
      <c r="K13" s="12">
        <f t="shared" si="1"/>
        <v>13</v>
      </c>
      <c r="L13" s="47">
        <v>16</v>
      </c>
      <c r="M13" s="11">
        <v>31</v>
      </c>
      <c r="N13" s="12">
        <v>12</v>
      </c>
      <c r="O13" s="12">
        <f t="shared" si="2"/>
        <v>19</v>
      </c>
      <c r="P13" s="12">
        <v>4</v>
      </c>
      <c r="Q13" s="12">
        <v>28</v>
      </c>
      <c r="R13" s="12">
        <v>28</v>
      </c>
      <c r="S13" s="12">
        <v>0</v>
      </c>
      <c r="T13" s="12">
        <v>0</v>
      </c>
      <c r="U13" s="12">
        <v>11</v>
      </c>
      <c r="V13" s="12">
        <f t="shared" si="3"/>
        <v>17</v>
      </c>
      <c r="W13" s="47">
        <v>3</v>
      </c>
      <c r="X13" s="11">
        <v>0</v>
      </c>
      <c r="Y13" s="12">
        <v>0</v>
      </c>
      <c r="Z13" s="12">
        <f t="shared" si="4"/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f t="shared" si="5"/>
        <v>0</v>
      </c>
      <c r="AH13" s="13">
        <v>0</v>
      </c>
    </row>
    <row r="14" spans="1:34" ht="15.75">
      <c r="A14" s="20" t="s">
        <v>18</v>
      </c>
      <c r="B14" s="11">
        <v>16</v>
      </c>
      <c r="C14" s="12">
        <v>10</v>
      </c>
      <c r="D14" s="12">
        <f t="shared" si="0"/>
        <v>6</v>
      </c>
      <c r="E14" s="12">
        <v>12</v>
      </c>
      <c r="F14" s="12">
        <v>12</v>
      </c>
      <c r="G14" s="12">
        <v>12</v>
      </c>
      <c r="H14" s="12">
        <v>0</v>
      </c>
      <c r="I14" s="12">
        <v>0</v>
      </c>
      <c r="J14" s="12">
        <v>7</v>
      </c>
      <c r="K14" s="12">
        <f t="shared" si="1"/>
        <v>5</v>
      </c>
      <c r="L14" s="47">
        <v>8</v>
      </c>
      <c r="M14" s="11">
        <v>21</v>
      </c>
      <c r="N14" s="12">
        <v>7</v>
      </c>
      <c r="O14" s="12">
        <f t="shared" si="2"/>
        <v>14</v>
      </c>
      <c r="P14" s="12">
        <v>6</v>
      </c>
      <c r="Q14" s="12">
        <v>21</v>
      </c>
      <c r="R14" s="12">
        <v>21</v>
      </c>
      <c r="S14" s="12">
        <v>0</v>
      </c>
      <c r="T14" s="12">
        <v>0</v>
      </c>
      <c r="U14" s="12">
        <v>7</v>
      </c>
      <c r="V14" s="12">
        <f t="shared" si="3"/>
        <v>14</v>
      </c>
      <c r="W14" s="47">
        <v>6</v>
      </c>
      <c r="X14" s="11">
        <v>0</v>
      </c>
      <c r="Y14" s="12">
        <v>0</v>
      </c>
      <c r="Z14" s="12">
        <f t="shared" si="4"/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f t="shared" si="5"/>
        <v>0</v>
      </c>
      <c r="AH14" s="13">
        <v>0</v>
      </c>
    </row>
    <row r="15" spans="1:34" ht="15.75">
      <c r="A15" s="10" t="s">
        <v>19</v>
      </c>
      <c r="B15" s="11">
        <v>20</v>
      </c>
      <c r="C15" s="12">
        <v>8</v>
      </c>
      <c r="D15" s="12">
        <f t="shared" si="0"/>
        <v>12</v>
      </c>
      <c r="E15" s="12">
        <v>10</v>
      </c>
      <c r="F15" s="12">
        <v>16</v>
      </c>
      <c r="G15" s="12">
        <v>16</v>
      </c>
      <c r="H15" s="12">
        <v>0</v>
      </c>
      <c r="I15" s="12">
        <v>0</v>
      </c>
      <c r="J15" s="12">
        <v>8</v>
      </c>
      <c r="K15" s="12">
        <f t="shared" si="1"/>
        <v>8</v>
      </c>
      <c r="L15" s="47">
        <v>7</v>
      </c>
      <c r="M15" s="11">
        <v>21</v>
      </c>
      <c r="N15" s="12">
        <v>9</v>
      </c>
      <c r="O15" s="12">
        <f t="shared" si="2"/>
        <v>12</v>
      </c>
      <c r="P15" s="12">
        <v>5</v>
      </c>
      <c r="Q15" s="12">
        <v>14</v>
      </c>
      <c r="R15" s="12">
        <v>14</v>
      </c>
      <c r="S15" s="12">
        <v>0</v>
      </c>
      <c r="T15" s="12">
        <v>0</v>
      </c>
      <c r="U15" s="12">
        <v>5</v>
      </c>
      <c r="V15" s="12">
        <f t="shared" si="3"/>
        <v>9</v>
      </c>
      <c r="W15" s="47">
        <v>3</v>
      </c>
      <c r="X15" s="11">
        <v>0</v>
      </c>
      <c r="Y15" s="12">
        <v>0</v>
      </c>
      <c r="Z15" s="12">
        <f t="shared" si="4"/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f t="shared" si="5"/>
        <v>0</v>
      </c>
      <c r="AH15" s="13">
        <v>0</v>
      </c>
    </row>
    <row r="16" spans="1:34" ht="15.75">
      <c r="A16" s="10" t="s">
        <v>20</v>
      </c>
      <c r="B16" s="11">
        <v>24</v>
      </c>
      <c r="C16" s="12">
        <v>16</v>
      </c>
      <c r="D16" s="12">
        <f t="shared" si="0"/>
        <v>8</v>
      </c>
      <c r="E16" s="12">
        <v>16</v>
      </c>
      <c r="F16" s="12">
        <v>21</v>
      </c>
      <c r="G16" s="12">
        <v>21</v>
      </c>
      <c r="H16" s="12">
        <v>0</v>
      </c>
      <c r="I16" s="12">
        <v>0</v>
      </c>
      <c r="J16" s="12">
        <v>15</v>
      </c>
      <c r="K16" s="12">
        <f t="shared" si="1"/>
        <v>6</v>
      </c>
      <c r="L16" s="47">
        <v>13</v>
      </c>
      <c r="M16" s="11">
        <v>7</v>
      </c>
      <c r="N16" s="12">
        <v>4</v>
      </c>
      <c r="O16" s="12">
        <f t="shared" si="2"/>
        <v>3</v>
      </c>
      <c r="P16" s="12">
        <v>7</v>
      </c>
      <c r="Q16" s="12">
        <v>6</v>
      </c>
      <c r="R16" s="12">
        <v>6</v>
      </c>
      <c r="S16" s="12">
        <v>0</v>
      </c>
      <c r="T16" s="12">
        <v>0</v>
      </c>
      <c r="U16" s="12">
        <v>3</v>
      </c>
      <c r="V16" s="12">
        <f t="shared" si="3"/>
        <v>3</v>
      </c>
      <c r="W16" s="47">
        <v>6</v>
      </c>
      <c r="X16" s="11">
        <v>0</v>
      </c>
      <c r="Y16" s="12">
        <v>0</v>
      </c>
      <c r="Z16" s="12">
        <f t="shared" si="4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f t="shared" si="5"/>
        <v>0</v>
      </c>
      <c r="AH16" s="13">
        <v>0</v>
      </c>
    </row>
    <row r="17" spans="1:34" ht="15.75">
      <c r="A17" s="10" t="s">
        <v>21</v>
      </c>
      <c r="B17" s="11">
        <v>175</v>
      </c>
      <c r="C17" s="12">
        <v>110</v>
      </c>
      <c r="D17" s="12">
        <f t="shared" si="0"/>
        <v>65</v>
      </c>
      <c r="E17" s="12">
        <v>67</v>
      </c>
      <c r="F17" s="12">
        <v>121</v>
      </c>
      <c r="G17" s="12">
        <v>121</v>
      </c>
      <c r="H17" s="12">
        <v>0</v>
      </c>
      <c r="I17" s="12">
        <v>0</v>
      </c>
      <c r="J17" s="12">
        <v>77</v>
      </c>
      <c r="K17" s="12">
        <f t="shared" si="1"/>
        <v>44</v>
      </c>
      <c r="L17" s="47">
        <v>37</v>
      </c>
      <c r="M17" s="11">
        <v>41</v>
      </c>
      <c r="N17" s="12">
        <v>22</v>
      </c>
      <c r="O17" s="12">
        <f t="shared" si="2"/>
        <v>19</v>
      </c>
      <c r="P17" s="12">
        <v>14</v>
      </c>
      <c r="Q17" s="12">
        <v>22</v>
      </c>
      <c r="R17" s="12">
        <v>22</v>
      </c>
      <c r="S17" s="12">
        <v>0</v>
      </c>
      <c r="T17" s="12">
        <v>0</v>
      </c>
      <c r="U17" s="12">
        <v>10</v>
      </c>
      <c r="V17" s="12">
        <f t="shared" si="3"/>
        <v>12</v>
      </c>
      <c r="W17" s="47">
        <v>4</v>
      </c>
      <c r="X17" s="11">
        <v>0</v>
      </c>
      <c r="Y17" s="12">
        <v>0</v>
      </c>
      <c r="Z17" s="12">
        <f t="shared" si="4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f t="shared" si="5"/>
        <v>0</v>
      </c>
      <c r="AH17" s="13">
        <v>0</v>
      </c>
    </row>
    <row r="18" spans="1:34" ht="15.75">
      <c r="A18" s="10" t="s">
        <v>22</v>
      </c>
      <c r="B18" s="11">
        <v>329</v>
      </c>
      <c r="C18" s="12">
        <v>161</v>
      </c>
      <c r="D18" s="12">
        <f t="shared" si="0"/>
        <v>168</v>
      </c>
      <c r="E18" s="12">
        <v>186</v>
      </c>
      <c r="F18" s="12">
        <v>226</v>
      </c>
      <c r="G18" s="12">
        <v>187</v>
      </c>
      <c r="H18" s="12">
        <v>39</v>
      </c>
      <c r="I18" s="12">
        <v>0</v>
      </c>
      <c r="J18" s="12">
        <v>126</v>
      </c>
      <c r="K18" s="12">
        <f t="shared" si="1"/>
        <v>100</v>
      </c>
      <c r="L18" s="47">
        <v>100</v>
      </c>
      <c r="M18" s="11">
        <v>12</v>
      </c>
      <c r="N18" s="12">
        <v>5</v>
      </c>
      <c r="O18" s="12">
        <f t="shared" si="2"/>
        <v>7</v>
      </c>
      <c r="P18" s="12">
        <v>6</v>
      </c>
      <c r="Q18" s="12">
        <v>7</v>
      </c>
      <c r="R18" s="12">
        <v>7</v>
      </c>
      <c r="S18" s="12">
        <v>0</v>
      </c>
      <c r="T18" s="12">
        <v>0</v>
      </c>
      <c r="U18" s="12">
        <v>4</v>
      </c>
      <c r="V18" s="12">
        <f t="shared" si="3"/>
        <v>3</v>
      </c>
      <c r="W18" s="47">
        <v>1</v>
      </c>
      <c r="X18" s="11">
        <v>0</v>
      </c>
      <c r="Y18" s="12">
        <v>0</v>
      </c>
      <c r="Z18" s="12">
        <f t="shared" si="4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f t="shared" si="5"/>
        <v>0</v>
      </c>
      <c r="AH18" s="13">
        <v>0</v>
      </c>
    </row>
    <row r="19" spans="1:34" ht="15.75">
      <c r="A19" s="10" t="s">
        <v>23</v>
      </c>
      <c r="B19" s="11">
        <v>141</v>
      </c>
      <c r="C19" s="12">
        <v>38</v>
      </c>
      <c r="D19" s="12">
        <f t="shared" si="0"/>
        <v>103</v>
      </c>
      <c r="E19" s="12">
        <v>77</v>
      </c>
      <c r="F19" s="12">
        <v>98</v>
      </c>
      <c r="G19" s="12">
        <v>17</v>
      </c>
      <c r="H19" s="12">
        <v>81</v>
      </c>
      <c r="I19" s="12">
        <v>0</v>
      </c>
      <c r="J19" s="12">
        <v>31</v>
      </c>
      <c r="K19" s="12">
        <f t="shared" si="1"/>
        <v>67</v>
      </c>
      <c r="L19" s="47">
        <v>42</v>
      </c>
      <c r="M19" s="11">
        <v>7</v>
      </c>
      <c r="N19" s="12">
        <v>1</v>
      </c>
      <c r="O19" s="12">
        <f t="shared" si="2"/>
        <v>6</v>
      </c>
      <c r="P19" s="12">
        <v>5</v>
      </c>
      <c r="Q19" s="12">
        <v>4</v>
      </c>
      <c r="R19" s="12">
        <v>4</v>
      </c>
      <c r="S19" s="12">
        <v>0</v>
      </c>
      <c r="T19" s="12">
        <v>0</v>
      </c>
      <c r="U19" s="12">
        <v>0</v>
      </c>
      <c r="V19" s="12">
        <f t="shared" si="3"/>
        <v>4</v>
      </c>
      <c r="W19" s="47">
        <v>2</v>
      </c>
      <c r="X19" s="11">
        <v>0</v>
      </c>
      <c r="Y19" s="12">
        <v>0</v>
      </c>
      <c r="Z19" s="12">
        <f t="shared" si="4"/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f t="shared" si="5"/>
        <v>0</v>
      </c>
      <c r="AH19" s="13">
        <v>0</v>
      </c>
    </row>
    <row r="20" spans="1:34" ht="15.75">
      <c r="A20" s="10" t="s">
        <v>24</v>
      </c>
      <c r="B20" s="11">
        <v>64</v>
      </c>
      <c r="C20" s="12">
        <v>36</v>
      </c>
      <c r="D20" s="12">
        <f t="shared" si="0"/>
        <v>28</v>
      </c>
      <c r="E20" s="12">
        <v>26</v>
      </c>
      <c r="F20" s="12">
        <v>29</v>
      </c>
      <c r="G20" s="12">
        <v>29</v>
      </c>
      <c r="H20" s="12">
        <v>0</v>
      </c>
      <c r="I20" s="12">
        <v>0</v>
      </c>
      <c r="J20" s="12">
        <v>18</v>
      </c>
      <c r="K20" s="12">
        <f t="shared" si="1"/>
        <v>11</v>
      </c>
      <c r="L20" s="47">
        <v>6</v>
      </c>
      <c r="M20" s="11">
        <v>20</v>
      </c>
      <c r="N20" s="12">
        <v>13</v>
      </c>
      <c r="O20" s="12">
        <f t="shared" si="2"/>
        <v>7</v>
      </c>
      <c r="P20" s="12">
        <v>4</v>
      </c>
      <c r="Q20" s="12">
        <v>9</v>
      </c>
      <c r="R20" s="12">
        <v>9</v>
      </c>
      <c r="S20" s="12">
        <v>0</v>
      </c>
      <c r="T20" s="12">
        <v>0</v>
      </c>
      <c r="U20" s="12">
        <v>5</v>
      </c>
      <c r="V20" s="12">
        <f t="shared" si="3"/>
        <v>4</v>
      </c>
      <c r="W20" s="47">
        <v>1</v>
      </c>
      <c r="X20" s="11">
        <v>0</v>
      </c>
      <c r="Y20" s="12">
        <v>0</v>
      </c>
      <c r="Z20" s="12">
        <f t="shared" si="4"/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f t="shared" si="5"/>
        <v>0</v>
      </c>
      <c r="AH20" s="13">
        <v>0</v>
      </c>
    </row>
    <row r="21" spans="1:34" ht="15.75">
      <c r="A21" s="10" t="s">
        <v>25</v>
      </c>
      <c r="B21" s="11">
        <v>166</v>
      </c>
      <c r="C21" s="12">
        <v>81</v>
      </c>
      <c r="D21" s="12">
        <f t="shared" si="0"/>
        <v>85</v>
      </c>
      <c r="E21" s="12">
        <v>119</v>
      </c>
      <c r="F21" s="12">
        <v>56</v>
      </c>
      <c r="G21" s="12">
        <v>56</v>
      </c>
      <c r="H21" s="12">
        <v>0</v>
      </c>
      <c r="I21" s="12">
        <v>0</v>
      </c>
      <c r="J21" s="12">
        <v>35</v>
      </c>
      <c r="K21" s="12">
        <f t="shared" si="1"/>
        <v>21</v>
      </c>
      <c r="L21" s="47">
        <v>22</v>
      </c>
      <c r="M21" s="11">
        <v>31</v>
      </c>
      <c r="N21" s="12">
        <v>5</v>
      </c>
      <c r="O21" s="12">
        <f t="shared" si="2"/>
        <v>26</v>
      </c>
      <c r="P21" s="12">
        <v>20</v>
      </c>
      <c r="Q21" s="12">
        <v>11</v>
      </c>
      <c r="R21" s="12">
        <v>11</v>
      </c>
      <c r="S21" s="12">
        <v>0</v>
      </c>
      <c r="T21" s="12">
        <v>0</v>
      </c>
      <c r="U21" s="12">
        <v>3</v>
      </c>
      <c r="V21" s="12">
        <f t="shared" si="3"/>
        <v>8</v>
      </c>
      <c r="W21" s="47">
        <v>5</v>
      </c>
      <c r="X21" s="11">
        <v>0</v>
      </c>
      <c r="Y21" s="12">
        <v>0</v>
      </c>
      <c r="Z21" s="12">
        <f t="shared" si="4"/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f t="shared" si="5"/>
        <v>0</v>
      </c>
      <c r="AH21" s="13">
        <v>0</v>
      </c>
    </row>
    <row r="22" spans="1:34" ht="15.75">
      <c r="A22" s="10" t="s">
        <v>26</v>
      </c>
      <c r="B22" s="11">
        <v>17</v>
      </c>
      <c r="C22" s="12">
        <v>7</v>
      </c>
      <c r="D22" s="12">
        <f t="shared" si="0"/>
        <v>10</v>
      </c>
      <c r="E22" s="12">
        <v>2</v>
      </c>
      <c r="F22" s="12">
        <v>15</v>
      </c>
      <c r="G22" s="12">
        <v>14</v>
      </c>
      <c r="H22" s="12">
        <v>0</v>
      </c>
      <c r="I22" s="12">
        <v>1</v>
      </c>
      <c r="J22" s="12">
        <v>7</v>
      </c>
      <c r="K22" s="12">
        <f t="shared" si="1"/>
        <v>8</v>
      </c>
      <c r="L22" s="47">
        <v>2</v>
      </c>
      <c r="M22" s="11">
        <v>3</v>
      </c>
      <c r="N22" s="12">
        <v>0</v>
      </c>
      <c r="O22" s="12">
        <f t="shared" si="2"/>
        <v>3</v>
      </c>
      <c r="P22" s="12">
        <v>1</v>
      </c>
      <c r="Q22" s="12">
        <v>1</v>
      </c>
      <c r="R22" s="12">
        <v>1</v>
      </c>
      <c r="S22" s="12">
        <v>0</v>
      </c>
      <c r="T22" s="12">
        <v>0</v>
      </c>
      <c r="U22" s="12">
        <v>0</v>
      </c>
      <c r="V22" s="12">
        <f t="shared" si="3"/>
        <v>1</v>
      </c>
      <c r="W22" s="47">
        <v>1</v>
      </c>
      <c r="X22" s="11">
        <v>0</v>
      </c>
      <c r="Y22" s="12">
        <v>0</v>
      </c>
      <c r="Z22" s="12">
        <f t="shared" si="4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f t="shared" si="5"/>
        <v>0</v>
      </c>
      <c r="AH22" s="13">
        <v>0</v>
      </c>
    </row>
    <row r="23" spans="1:34" ht="15.75">
      <c r="A23" s="10" t="s">
        <v>27</v>
      </c>
      <c r="B23" s="11">
        <v>54</v>
      </c>
      <c r="C23" s="12">
        <v>29</v>
      </c>
      <c r="D23" s="12">
        <f t="shared" si="0"/>
        <v>25</v>
      </c>
      <c r="E23" s="12">
        <v>24</v>
      </c>
      <c r="F23" s="12">
        <v>34</v>
      </c>
      <c r="G23" s="12">
        <v>32</v>
      </c>
      <c r="H23" s="12">
        <v>0</v>
      </c>
      <c r="I23" s="12">
        <v>2</v>
      </c>
      <c r="J23" s="12">
        <v>19</v>
      </c>
      <c r="K23" s="12">
        <f t="shared" si="1"/>
        <v>15</v>
      </c>
      <c r="L23" s="47">
        <v>9</v>
      </c>
      <c r="M23" s="11">
        <v>19</v>
      </c>
      <c r="N23" s="12">
        <v>9</v>
      </c>
      <c r="O23" s="12">
        <f t="shared" si="2"/>
        <v>10</v>
      </c>
      <c r="P23" s="12">
        <v>5</v>
      </c>
      <c r="Q23" s="12">
        <v>10</v>
      </c>
      <c r="R23" s="12">
        <v>10</v>
      </c>
      <c r="S23" s="12">
        <v>0</v>
      </c>
      <c r="T23" s="12">
        <v>0</v>
      </c>
      <c r="U23" s="12">
        <v>5</v>
      </c>
      <c r="V23" s="12">
        <f t="shared" si="3"/>
        <v>5</v>
      </c>
      <c r="W23" s="47">
        <v>2</v>
      </c>
      <c r="X23" s="11">
        <v>0</v>
      </c>
      <c r="Y23" s="12">
        <v>0</v>
      </c>
      <c r="Z23" s="12">
        <f t="shared" si="4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f t="shared" si="5"/>
        <v>0</v>
      </c>
      <c r="AH23" s="13">
        <v>0</v>
      </c>
    </row>
    <row r="24" spans="1:34" ht="16.5" customHeight="1" thickBot="1">
      <c r="A24" s="15" t="s">
        <v>28</v>
      </c>
      <c r="B24" s="16">
        <v>111</v>
      </c>
      <c r="C24" s="17">
        <v>25</v>
      </c>
      <c r="D24" s="295">
        <f t="shared" si="0"/>
        <v>86</v>
      </c>
      <c r="E24" s="17">
        <v>108</v>
      </c>
      <c r="F24" s="17">
        <v>20</v>
      </c>
      <c r="G24" s="17">
        <v>20</v>
      </c>
      <c r="H24" s="17">
        <v>0</v>
      </c>
      <c r="I24" s="17">
        <v>0</v>
      </c>
      <c r="J24" s="17">
        <v>7</v>
      </c>
      <c r="K24" s="295">
        <f t="shared" si="1"/>
        <v>13</v>
      </c>
      <c r="L24" s="278">
        <v>18</v>
      </c>
      <c r="M24" s="16">
        <v>3</v>
      </c>
      <c r="N24" s="17">
        <v>1</v>
      </c>
      <c r="O24" s="295">
        <f t="shared" si="2"/>
        <v>2</v>
      </c>
      <c r="P24" s="17">
        <v>2</v>
      </c>
      <c r="Q24" s="17">
        <v>2</v>
      </c>
      <c r="R24" s="17">
        <v>2</v>
      </c>
      <c r="S24" s="17">
        <v>0</v>
      </c>
      <c r="T24" s="17">
        <v>0</v>
      </c>
      <c r="U24" s="17">
        <v>0</v>
      </c>
      <c r="V24" s="295">
        <f t="shared" si="3"/>
        <v>2</v>
      </c>
      <c r="W24" s="278">
        <v>1</v>
      </c>
      <c r="X24" s="21">
        <v>0</v>
      </c>
      <c r="Y24" s="22">
        <v>0</v>
      </c>
      <c r="Z24" s="295">
        <f t="shared" si="4"/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95">
        <f t="shared" si="5"/>
        <v>0</v>
      </c>
      <c r="AH24" s="23">
        <v>0</v>
      </c>
    </row>
    <row r="25" spans="1:34" ht="16.5" thickBot="1">
      <c r="A25" s="5" t="s">
        <v>5</v>
      </c>
      <c r="B25" s="305">
        <v>1377</v>
      </c>
      <c r="C25" s="301">
        <v>678</v>
      </c>
      <c r="D25" s="306">
        <f t="shared" si="0"/>
        <v>699</v>
      </c>
      <c r="E25" s="301">
        <v>727</v>
      </c>
      <c r="F25" s="301">
        <v>863</v>
      </c>
      <c r="G25" s="301">
        <v>740</v>
      </c>
      <c r="H25" s="301">
        <v>120</v>
      </c>
      <c r="I25" s="301">
        <v>3</v>
      </c>
      <c r="J25" s="301">
        <v>487</v>
      </c>
      <c r="K25" s="307">
        <f t="shared" si="1"/>
        <v>376</v>
      </c>
      <c r="L25" s="308">
        <v>327</v>
      </c>
      <c r="M25" s="305">
        <v>353</v>
      </c>
      <c r="N25" s="310">
        <v>141</v>
      </c>
      <c r="O25" s="306">
        <f t="shared" si="2"/>
        <v>212</v>
      </c>
      <c r="P25" s="310">
        <v>109</v>
      </c>
      <c r="Q25" s="310">
        <v>235</v>
      </c>
      <c r="R25" s="310">
        <v>235</v>
      </c>
      <c r="S25" s="310">
        <v>0</v>
      </c>
      <c r="T25" s="310">
        <v>0</v>
      </c>
      <c r="U25" s="310">
        <v>94</v>
      </c>
      <c r="V25" s="306">
        <f t="shared" si="3"/>
        <v>141</v>
      </c>
      <c r="W25" s="311">
        <v>56</v>
      </c>
      <c r="X25" s="146">
        <v>0</v>
      </c>
      <c r="Y25" s="147">
        <v>0</v>
      </c>
      <c r="Z25" s="297">
        <f t="shared" si="4"/>
        <v>0</v>
      </c>
      <c r="AA25" s="147">
        <v>0</v>
      </c>
      <c r="AB25" s="147">
        <v>0</v>
      </c>
      <c r="AC25" s="147">
        <v>0</v>
      </c>
      <c r="AD25" s="147">
        <v>0</v>
      </c>
      <c r="AE25" s="147">
        <v>0</v>
      </c>
      <c r="AF25" s="147">
        <v>0</v>
      </c>
      <c r="AG25" s="298">
        <f t="shared" si="5"/>
        <v>0</v>
      </c>
      <c r="AH25" s="148">
        <v>0</v>
      </c>
    </row>
    <row r="26" spans="1:34" ht="15.75">
      <c r="A26" s="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34" ht="15.75">
      <c r="A27" s="2" t="s">
        <v>29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34" ht="15.7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34" ht="15.7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1" spans="1:34">
      <c r="H31" s="120"/>
    </row>
  </sheetData>
  <mergeCells count="22">
    <mergeCell ref="X3:AH3"/>
    <mergeCell ref="X4:AA4"/>
    <mergeCell ref="AB4:AH4"/>
    <mergeCell ref="X5:X6"/>
    <mergeCell ref="Y5:AA5"/>
    <mergeCell ref="AB5:AB6"/>
    <mergeCell ref="AC5:AH5"/>
    <mergeCell ref="A3:A6"/>
    <mergeCell ref="B3:L3"/>
    <mergeCell ref="M3:W3"/>
    <mergeCell ref="B4:E4"/>
    <mergeCell ref="F4:L4"/>
    <mergeCell ref="M4:P4"/>
    <mergeCell ref="Q4:W4"/>
    <mergeCell ref="B5:B6"/>
    <mergeCell ref="C5:E5"/>
    <mergeCell ref="F5:F6"/>
    <mergeCell ref="G5:L5"/>
    <mergeCell ref="M5:M6"/>
    <mergeCell ref="N5:P5"/>
    <mergeCell ref="Q5:Q6"/>
    <mergeCell ref="R5:W5"/>
  </mergeCells>
  <conditionalFormatting sqref="B25:C25 U25 B26:W27 E25:J25 L25:N25 P25 W25">
    <cfRule type="duplicateValues" dxfId="24" priority="11"/>
  </conditionalFormatting>
  <conditionalFormatting sqref="AE25">
    <cfRule type="duplicateValues" dxfId="23" priority="9"/>
  </conditionalFormatting>
  <conditionalFormatting sqref="AF25">
    <cfRule type="duplicateValues" dxfId="22" priority="8"/>
  </conditionalFormatting>
  <conditionalFormatting sqref="AH25">
    <cfRule type="duplicateValues" dxfId="21" priority="7"/>
  </conditionalFormatting>
  <conditionalFormatting sqref="X25">
    <cfRule type="duplicateValues" dxfId="20" priority="6"/>
  </conditionalFormatting>
  <conditionalFormatting sqref="Y25">
    <cfRule type="duplicateValues" dxfId="19" priority="5"/>
  </conditionalFormatting>
  <conditionalFormatting sqref="AA25">
    <cfRule type="duplicateValues" dxfId="18" priority="4"/>
  </conditionalFormatting>
  <conditionalFormatting sqref="AB25">
    <cfRule type="duplicateValues" dxfId="17" priority="3"/>
  </conditionalFormatting>
  <conditionalFormatting sqref="AC25">
    <cfRule type="duplicateValues" dxfId="16" priority="2"/>
  </conditionalFormatting>
  <conditionalFormatting sqref="AD25">
    <cfRule type="duplicateValues" dxfId="15" priority="1"/>
  </conditionalFormatting>
  <pageMargins left="0.7" right="0.7" top="0.78740157499999996" bottom="0.78740157499999996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topLeftCell="H1" workbookViewId="0">
      <selection activeCell="Z23" sqref="Z23"/>
    </sheetView>
  </sheetViews>
  <sheetFormatPr defaultRowHeight="15"/>
  <cols>
    <col min="2" max="23" width="10.140625" customWidth="1"/>
  </cols>
  <sheetData>
    <row r="1" spans="1:34" ht="15.75">
      <c r="A1" s="1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4" ht="15.75">
      <c r="A3" s="325" t="s">
        <v>0</v>
      </c>
      <c r="B3" s="328" t="s">
        <v>1</v>
      </c>
      <c r="C3" s="329"/>
      <c r="D3" s="329"/>
      <c r="E3" s="329"/>
      <c r="F3" s="329"/>
      <c r="G3" s="329"/>
      <c r="H3" s="329"/>
      <c r="I3" s="329"/>
      <c r="J3" s="329"/>
      <c r="K3" s="329"/>
      <c r="L3" s="330"/>
      <c r="M3" s="329" t="s">
        <v>2</v>
      </c>
      <c r="N3" s="329"/>
      <c r="O3" s="329"/>
      <c r="P3" s="329"/>
      <c r="Q3" s="329"/>
      <c r="R3" s="329"/>
      <c r="S3" s="329"/>
      <c r="T3" s="329"/>
      <c r="U3" s="329"/>
      <c r="V3" s="329"/>
      <c r="W3" s="330"/>
      <c r="X3" s="329" t="s">
        <v>95</v>
      </c>
      <c r="Y3" s="329"/>
      <c r="Z3" s="329"/>
      <c r="AA3" s="329"/>
      <c r="AB3" s="329"/>
      <c r="AC3" s="329"/>
      <c r="AD3" s="329"/>
      <c r="AE3" s="329"/>
      <c r="AF3" s="329"/>
      <c r="AG3" s="329"/>
      <c r="AH3" s="330"/>
    </row>
    <row r="4" spans="1:34" ht="15.75">
      <c r="A4" s="326"/>
      <c r="B4" s="331" t="s">
        <v>3</v>
      </c>
      <c r="C4" s="332"/>
      <c r="D4" s="332"/>
      <c r="E4" s="333"/>
      <c r="F4" s="334" t="s">
        <v>4</v>
      </c>
      <c r="G4" s="332"/>
      <c r="H4" s="332"/>
      <c r="I4" s="332"/>
      <c r="J4" s="332"/>
      <c r="K4" s="332"/>
      <c r="L4" s="335"/>
      <c r="M4" s="331" t="s">
        <v>3</v>
      </c>
      <c r="N4" s="332"/>
      <c r="O4" s="332"/>
      <c r="P4" s="333"/>
      <c r="Q4" s="334" t="s">
        <v>4</v>
      </c>
      <c r="R4" s="332"/>
      <c r="S4" s="332"/>
      <c r="T4" s="332"/>
      <c r="U4" s="332"/>
      <c r="V4" s="332"/>
      <c r="W4" s="335"/>
      <c r="X4" s="331" t="s">
        <v>3</v>
      </c>
      <c r="Y4" s="332"/>
      <c r="Z4" s="332"/>
      <c r="AA4" s="333"/>
      <c r="AB4" s="334" t="s">
        <v>4</v>
      </c>
      <c r="AC4" s="332"/>
      <c r="AD4" s="332"/>
      <c r="AE4" s="332"/>
      <c r="AF4" s="332"/>
      <c r="AG4" s="332"/>
      <c r="AH4" s="335"/>
    </row>
    <row r="5" spans="1:34" ht="15.75">
      <c r="A5" s="326"/>
      <c r="B5" s="336" t="s">
        <v>5</v>
      </c>
      <c r="C5" s="338" t="s">
        <v>6</v>
      </c>
      <c r="D5" s="339"/>
      <c r="E5" s="340"/>
      <c r="F5" s="341" t="s">
        <v>5</v>
      </c>
      <c r="G5" s="338" t="s">
        <v>6</v>
      </c>
      <c r="H5" s="339"/>
      <c r="I5" s="339"/>
      <c r="J5" s="339"/>
      <c r="K5" s="339"/>
      <c r="L5" s="343"/>
      <c r="M5" s="336" t="s">
        <v>5</v>
      </c>
      <c r="N5" s="338" t="s">
        <v>6</v>
      </c>
      <c r="O5" s="339"/>
      <c r="P5" s="340"/>
      <c r="Q5" s="341" t="s">
        <v>5</v>
      </c>
      <c r="R5" s="338" t="s">
        <v>6</v>
      </c>
      <c r="S5" s="339"/>
      <c r="T5" s="339"/>
      <c r="U5" s="339"/>
      <c r="V5" s="339"/>
      <c r="W5" s="343"/>
      <c r="X5" s="336" t="s">
        <v>5</v>
      </c>
      <c r="Y5" s="338" t="s">
        <v>6</v>
      </c>
      <c r="Z5" s="339"/>
      <c r="AA5" s="340"/>
      <c r="AB5" s="341" t="s">
        <v>5</v>
      </c>
      <c r="AC5" s="338" t="s">
        <v>6</v>
      </c>
      <c r="AD5" s="339"/>
      <c r="AE5" s="339"/>
      <c r="AF5" s="339"/>
      <c r="AG5" s="339"/>
      <c r="AH5" s="343"/>
    </row>
    <row r="6" spans="1:34" ht="16.5" thickBot="1">
      <c r="A6" s="327"/>
      <c r="B6" s="344"/>
      <c r="C6" s="3" t="s">
        <v>7</v>
      </c>
      <c r="D6" s="3" t="s">
        <v>132</v>
      </c>
      <c r="E6" s="3" t="s">
        <v>8</v>
      </c>
      <c r="F6" s="345"/>
      <c r="G6" s="3" t="s">
        <v>9</v>
      </c>
      <c r="H6" s="3" t="s">
        <v>10</v>
      </c>
      <c r="I6" s="3" t="s">
        <v>92</v>
      </c>
      <c r="J6" s="3" t="s">
        <v>7</v>
      </c>
      <c r="K6" s="3" t="s">
        <v>132</v>
      </c>
      <c r="L6" s="4" t="s">
        <v>8</v>
      </c>
      <c r="M6" s="337"/>
      <c r="N6" s="288" t="s">
        <v>7</v>
      </c>
      <c r="O6" s="288" t="s">
        <v>132</v>
      </c>
      <c r="P6" s="288" t="s">
        <v>8</v>
      </c>
      <c r="Q6" s="342"/>
      <c r="R6" s="288" t="s">
        <v>9</v>
      </c>
      <c r="S6" s="288" t="s">
        <v>10</v>
      </c>
      <c r="T6" s="288" t="s">
        <v>92</v>
      </c>
      <c r="U6" s="288" t="s">
        <v>7</v>
      </c>
      <c r="V6" s="288" t="s">
        <v>132</v>
      </c>
      <c r="W6" s="289" t="s">
        <v>8</v>
      </c>
      <c r="X6" s="337"/>
      <c r="Y6" s="288" t="s">
        <v>7</v>
      </c>
      <c r="Z6" s="288" t="s">
        <v>132</v>
      </c>
      <c r="AA6" s="288" t="s">
        <v>8</v>
      </c>
      <c r="AB6" s="342"/>
      <c r="AC6" s="288" t="s">
        <v>9</v>
      </c>
      <c r="AD6" s="288" t="s">
        <v>10</v>
      </c>
      <c r="AE6" s="288" t="s">
        <v>92</v>
      </c>
      <c r="AF6" s="288" t="s">
        <v>7</v>
      </c>
      <c r="AG6" s="288" t="s">
        <v>132</v>
      </c>
      <c r="AH6" s="4" t="s">
        <v>8</v>
      </c>
    </row>
    <row r="7" spans="1:34" ht="16.5" thickBot="1">
      <c r="A7" s="152" t="s">
        <v>11</v>
      </c>
      <c r="B7" s="281">
        <v>159</v>
      </c>
      <c r="C7" s="282">
        <v>113</v>
      </c>
      <c r="D7" s="283">
        <f>B7-C7</f>
        <v>46</v>
      </c>
      <c r="E7" s="282">
        <v>42</v>
      </c>
      <c r="F7" s="282">
        <v>103</v>
      </c>
      <c r="G7" s="282">
        <v>80</v>
      </c>
      <c r="H7" s="282">
        <v>2</v>
      </c>
      <c r="I7" s="282">
        <v>21</v>
      </c>
      <c r="J7" s="282">
        <v>74</v>
      </c>
      <c r="K7" s="282">
        <f>F7-J7</f>
        <v>29</v>
      </c>
      <c r="L7" s="287">
        <v>20</v>
      </c>
      <c r="M7" s="28">
        <v>42</v>
      </c>
      <c r="N7" s="29">
        <v>24</v>
      </c>
      <c r="O7" s="29">
        <f>M7-N7</f>
        <v>18</v>
      </c>
      <c r="P7" s="29">
        <v>1</v>
      </c>
      <c r="Q7" s="29">
        <v>35</v>
      </c>
      <c r="R7" s="29">
        <v>2</v>
      </c>
      <c r="S7" s="29">
        <v>0</v>
      </c>
      <c r="T7" s="29">
        <v>33</v>
      </c>
      <c r="U7" s="29">
        <v>22</v>
      </c>
      <c r="V7" s="29">
        <f>Q7-U7</f>
        <v>13</v>
      </c>
      <c r="W7" s="279">
        <v>1</v>
      </c>
      <c r="X7" s="291">
        <v>80</v>
      </c>
      <c r="Y7" s="292">
        <v>35</v>
      </c>
      <c r="Z7" s="292">
        <f>X7-Y7</f>
        <v>45</v>
      </c>
      <c r="AA7" s="292">
        <v>12</v>
      </c>
      <c r="AB7" s="292">
        <v>62</v>
      </c>
      <c r="AC7" s="292">
        <v>18</v>
      </c>
      <c r="AD7" s="292">
        <v>0</v>
      </c>
      <c r="AE7" s="292">
        <v>44</v>
      </c>
      <c r="AF7" s="292">
        <v>23</v>
      </c>
      <c r="AG7" s="293">
        <f>AB7-AF7</f>
        <v>39</v>
      </c>
      <c r="AH7" s="290">
        <v>9</v>
      </c>
    </row>
    <row r="8" spans="1:34" ht="15.75">
      <c r="A8" s="153" t="s">
        <v>12</v>
      </c>
      <c r="B8" s="28">
        <v>150</v>
      </c>
      <c r="C8" s="29">
        <v>74</v>
      </c>
      <c r="D8" s="280">
        <f t="shared" ref="D8:D25" si="0">B8-C8</f>
        <v>76</v>
      </c>
      <c r="E8" s="29">
        <v>67</v>
      </c>
      <c r="F8" s="29">
        <v>91</v>
      </c>
      <c r="G8" s="29">
        <v>23</v>
      </c>
      <c r="H8" s="29">
        <v>0</v>
      </c>
      <c r="I8" s="29">
        <v>68</v>
      </c>
      <c r="J8" s="29">
        <v>57</v>
      </c>
      <c r="K8" s="29">
        <f t="shared" ref="K8:K25" si="1">F8-J8</f>
        <v>34</v>
      </c>
      <c r="L8" s="279">
        <v>21</v>
      </c>
      <c r="M8" s="25">
        <v>133</v>
      </c>
      <c r="N8" s="26">
        <v>94</v>
      </c>
      <c r="O8" s="26">
        <f t="shared" ref="O8:O24" si="2">M8-N8</f>
        <v>39</v>
      </c>
      <c r="P8" s="26">
        <v>8</v>
      </c>
      <c r="Q8" s="26">
        <v>124</v>
      </c>
      <c r="R8" s="26">
        <v>3</v>
      </c>
      <c r="S8" s="26">
        <v>0</v>
      </c>
      <c r="T8" s="26">
        <v>121</v>
      </c>
      <c r="U8" s="26">
        <v>90</v>
      </c>
      <c r="V8" s="26">
        <f t="shared" ref="V8:V25" si="3">Q8-U8</f>
        <v>34</v>
      </c>
      <c r="W8" s="31">
        <v>4</v>
      </c>
      <c r="X8" s="11">
        <v>0</v>
      </c>
      <c r="Y8" s="12">
        <v>0</v>
      </c>
      <c r="Z8" s="12">
        <f t="shared" ref="Z8:Z25" si="4">X8-Y8</f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3">
        <f t="shared" ref="AG8:AG25" si="5">AB8-AF8</f>
        <v>0</v>
      </c>
      <c r="AH8" s="290">
        <v>0</v>
      </c>
    </row>
    <row r="9" spans="1:34" ht="15.75">
      <c r="A9" s="153" t="s">
        <v>13</v>
      </c>
      <c r="B9" s="25">
        <v>789</v>
      </c>
      <c r="C9" s="26">
        <v>580</v>
      </c>
      <c r="D9" s="284">
        <f t="shared" si="0"/>
        <v>209</v>
      </c>
      <c r="E9" s="26">
        <v>157</v>
      </c>
      <c r="F9" s="26">
        <v>648</v>
      </c>
      <c r="G9" s="26">
        <v>74</v>
      </c>
      <c r="H9" s="26">
        <v>549</v>
      </c>
      <c r="I9" s="26">
        <v>25</v>
      </c>
      <c r="J9" s="26">
        <v>474</v>
      </c>
      <c r="K9" s="26">
        <f t="shared" si="1"/>
        <v>174</v>
      </c>
      <c r="L9" s="31">
        <v>133</v>
      </c>
      <c r="M9" s="25">
        <v>143</v>
      </c>
      <c r="N9" s="26">
        <v>103</v>
      </c>
      <c r="O9" s="26">
        <f t="shared" si="2"/>
        <v>40</v>
      </c>
      <c r="P9" s="26">
        <v>17</v>
      </c>
      <c r="Q9" s="26">
        <v>106</v>
      </c>
      <c r="R9" s="26">
        <v>31</v>
      </c>
      <c r="S9" s="26">
        <v>68</v>
      </c>
      <c r="T9" s="26">
        <v>7</v>
      </c>
      <c r="U9" s="26">
        <v>73</v>
      </c>
      <c r="V9" s="26">
        <f t="shared" si="3"/>
        <v>33</v>
      </c>
      <c r="W9" s="31">
        <v>11</v>
      </c>
      <c r="X9" s="11">
        <v>0</v>
      </c>
      <c r="Y9" s="12">
        <v>0</v>
      </c>
      <c r="Z9" s="12">
        <f t="shared" si="4"/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3">
        <f t="shared" si="5"/>
        <v>0</v>
      </c>
      <c r="AH9" s="290">
        <v>0</v>
      </c>
    </row>
    <row r="10" spans="1:34" ht="15.75">
      <c r="A10" s="153" t="s">
        <v>14</v>
      </c>
      <c r="B10" s="25">
        <v>2559</v>
      </c>
      <c r="C10" s="26">
        <v>1427</v>
      </c>
      <c r="D10" s="284">
        <f t="shared" si="0"/>
        <v>1132</v>
      </c>
      <c r="E10" s="26">
        <v>244</v>
      </c>
      <c r="F10" s="26">
        <v>703</v>
      </c>
      <c r="G10" s="26">
        <v>666</v>
      </c>
      <c r="H10" s="26">
        <v>33</v>
      </c>
      <c r="I10" s="26">
        <v>4</v>
      </c>
      <c r="J10" s="26">
        <v>317</v>
      </c>
      <c r="K10" s="26">
        <f t="shared" si="1"/>
        <v>386</v>
      </c>
      <c r="L10" s="31">
        <v>54</v>
      </c>
      <c r="M10" s="25">
        <v>70</v>
      </c>
      <c r="N10" s="26">
        <v>26</v>
      </c>
      <c r="O10" s="26">
        <f t="shared" si="2"/>
        <v>44</v>
      </c>
      <c r="P10" s="26">
        <v>11</v>
      </c>
      <c r="Q10" s="26">
        <v>42</v>
      </c>
      <c r="R10" s="26">
        <v>42</v>
      </c>
      <c r="S10" s="26">
        <v>0</v>
      </c>
      <c r="T10" s="26">
        <v>0</v>
      </c>
      <c r="U10" s="26">
        <v>16</v>
      </c>
      <c r="V10" s="26">
        <f t="shared" si="3"/>
        <v>26</v>
      </c>
      <c r="W10" s="31">
        <v>6</v>
      </c>
      <c r="X10" s="11">
        <v>0</v>
      </c>
      <c r="Y10" s="12">
        <v>0</v>
      </c>
      <c r="Z10" s="12">
        <f t="shared" si="4"/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3">
        <f t="shared" si="5"/>
        <v>0</v>
      </c>
      <c r="AH10" s="290">
        <v>0</v>
      </c>
    </row>
    <row r="11" spans="1:34" ht="15.75">
      <c r="A11" s="153" t="s">
        <v>15</v>
      </c>
      <c r="B11" s="25">
        <v>6775</v>
      </c>
      <c r="C11" s="26">
        <v>4785</v>
      </c>
      <c r="D11" s="284">
        <f t="shared" si="0"/>
        <v>1990</v>
      </c>
      <c r="E11" s="26">
        <v>2139</v>
      </c>
      <c r="F11" s="26">
        <v>2178</v>
      </c>
      <c r="G11" s="26">
        <v>1548</v>
      </c>
      <c r="H11" s="26">
        <v>614</v>
      </c>
      <c r="I11" s="26">
        <v>16</v>
      </c>
      <c r="J11" s="26">
        <v>1495</v>
      </c>
      <c r="K11" s="26">
        <f t="shared" si="1"/>
        <v>683</v>
      </c>
      <c r="L11" s="31">
        <v>707</v>
      </c>
      <c r="M11" s="25">
        <v>553</v>
      </c>
      <c r="N11" s="26">
        <v>457</v>
      </c>
      <c r="O11" s="26">
        <f t="shared" si="2"/>
        <v>96</v>
      </c>
      <c r="P11" s="26">
        <v>41</v>
      </c>
      <c r="Q11" s="26">
        <v>193</v>
      </c>
      <c r="R11" s="26">
        <v>113</v>
      </c>
      <c r="S11" s="26">
        <v>0</v>
      </c>
      <c r="T11" s="26">
        <v>80</v>
      </c>
      <c r="U11" s="26">
        <v>159</v>
      </c>
      <c r="V11" s="26">
        <f t="shared" si="3"/>
        <v>34</v>
      </c>
      <c r="W11" s="31">
        <v>20</v>
      </c>
      <c r="X11" s="11">
        <v>0</v>
      </c>
      <c r="Y11" s="12">
        <v>0</v>
      </c>
      <c r="Z11" s="12">
        <f t="shared" si="4"/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3">
        <f t="shared" si="5"/>
        <v>0</v>
      </c>
      <c r="AH11" s="290">
        <v>0</v>
      </c>
    </row>
    <row r="12" spans="1:34" ht="15.75">
      <c r="A12" s="153" t="s">
        <v>16</v>
      </c>
      <c r="B12" s="25">
        <v>3450</v>
      </c>
      <c r="C12" s="26">
        <v>2250</v>
      </c>
      <c r="D12" s="284">
        <f t="shared" si="0"/>
        <v>1200</v>
      </c>
      <c r="E12" s="26">
        <v>1301</v>
      </c>
      <c r="F12" s="26">
        <v>590</v>
      </c>
      <c r="G12" s="26">
        <v>590</v>
      </c>
      <c r="H12" s="26">
        <v>0</v>
      </c>
      <c r="I12" s="26">
        <v>0</v>
      </c>
      <c r="J12" s="26">
        <v>346</v>
      </c>
      <c r="K12" s="26">
        <f t="shared" si="1"/>
        <v>244</v>
      </c>
      <c r="L12" s="31">
        <v>243</v>
      </c>
      <c r="M12" s="25">
        <v>306</v>
      </c>
      <c r="N12" s="26">
        <v>270</v>
      </c>
      <c r="O12" s="26">
        <f t="shared" si="2"/>
        <v>36</v>
      </c>
      <c r="P12" s="26">
        <v>21</v>
      </c>
      <c r="Q12" s="26">
        <v>132</v>
      </c>
      <c r="R12" s="26">
        <v>131</v>
      </c>
      <c r="S12" s="26">
        <v>0</v>
      </c>
      <c r="T12" s="26">
        <v>1</v>
      </c>
      <c r="U12" s="26">
        <v>116</v>
      </c>
      <c r="V12" s="26">
        <f t="shared" si="3"/>
        <v>16</v>
      </c>
      <c r="W12" s="31">
        <v>6</v>
      </c>
      <c r="X12" s="11">
        <v>0</v>
      </c>
      <c r="Y12" s="12">
        <v>0</v>
      </c>
      <c r="Z12" s="12">
        <f t="shared" si="4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3">
        <f t="shared" si="5"/>
        <v>0</v>
      </c>
      <c r="AH12" s="290">
        <v>0</v>
      </c>
    </row>
    <row r="13" spans="1:34" ht="15.75">
      <c r="A13" s="153" t="s">
        <v>17</v>
      </c>
      <c r="B13" s="25">
        <v>3930</v>
      </c>
      <c r="C13" s="26">
        <v>2860</v>
      </c>
      <c r="D13" s="284">
        <f t="shared" si="0"/>
        <v>1070</v>
      </c>
      <c r="E13" s="26">
        <v>1162</v>
      </c>
      <c r="F13" s="26">
        <v>774</v>
      </c>
      <c r="G13" s="26">
        <v>699</v>
      </c>
      <c r="H13" s="26">
        <v>67</v>
      </c>
      <c r="I13" s="26">
        <v>8</v>
      </c>
      <c r="J13" s="26">
        <v>525</v>
      </c>
      <c r="K13" s="26">
        <f t="shared" si="1"/>
        <v>249</v>
      </c>
      <c r="L13" s="31">
        <v>241</v>
      </c>
      <c r="M13" s="25">
        <v>31</v>
      </c>
      <c r="N13" s="26">
        <v>12</v>
      </c>
      <c r="O13" s="26">
        <f t="shared" si="2"/>
        <v>19</v>
      </c>
      <c r="P13" s="26">
        <v>4</v>
      </c>
      <c r="Q13" s="26">
        <v>28</v>
      </c>
      <c r="R13" s="26">
        <v>28</v>
      </c>
      <c r="S13" s="26">
        <v>0</v>
      </c>
      <c r="T13" s="26">
        <v>0</v>
      </c>
      <c r="U13" s="26">
        <v>11</v>
      </c>
      <c r="V13" s="26">
        <f t="shared" si="3"/>
        <v>17</v>
      </c>
      <c r="W13" s="31">
        <v>3</v>
      </c>
      <c r="X13" s="11">
        <v>0</v>
      </c>
      <c r="Y13" s="12">
        <v>0</v>
      </c>
      <c r="Z13" s="12">
        <f t="shared" si="4"/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3">
        <f t="shared" si="5"/>
        <v>0</v>
      </c>
      <c r="AH13" s="290">
        <v>0</v>
      </c>
    </row>
    <row r="14" spans="1:34" ht="15.75">
      <c r="A14" s="154" t="s">
        <v>18</v>
      </c>
      <c r="B14" s="25">
        <v>3095</v>
      </c>
      <c r="C14" s="26">
        <v>2048</v>
      </c>
      <c r="D14" s="284">
        <f t="shared" si="0"/>
        <v>1047</v>
      </c>
      <c r="E14" s="26">
        <v>879</v>
      </c>
      <c r="F14" s="26">
        <v>970</v>
      </c>
      <c r="G14" s="26">
        <v>767</v>
      </c>
      <c r="H14" s="26">
        <v>203</v>
      </c>
      <c r="I14" s="26">
        <v>0</v>
      </c>
      <c r="J14" s="26">
        <v>604</v>
      </c>
      <c r="K14" s="26">
        <f t="shared" si="1"/>
        <v>366</v>
      </c>
      <c r="L14" s="31">
        <v>278</v>
      </c>
      <c r="M14" s="25">
        <v>21</v>
      </c>
      <c r="N14" s="26">
        <v>7</v>
      </c>
      <c r="O14" s="26">
        <f t="shared" si="2"/>
        <v>14</v>
      </c>
      <c r="P14" s="26">
        <v>6</v>
      </c>
      <c r="Q14" s="26">
        <v>21</v>
      </c>
      <c r="R14" s="26">
        <v>21</v>
      </c>
      <c r="S14" s="26">
        <v>0</v>
      </c>
      <c r="T14" s="26">
        <v>0</v>
      </c>
      <c r="U14" s="26">
        <v>7</v>
      </c>
      <c r="V14" s="26">
        <f t="shared" si="3"/>
        <v>14</v>
      </c>
      <c r="W14" s="31">
        <v>6</v>
      </c>
      <c r="X14" s="11">
        <v>0</v>
      </c>
      <c r="Y14" s="12">
        <v>0</v>
      </c>
      <c r="Z14" s="12">
        <f t="shared" si="4"/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3">
        <f t="shared" si="5"/>
        <v>0</v>
      </c>
      <c r="AH14" s="290">
        <v>0</v>
      </c>
    </row>
    <row r="15" spans="1:34" ht="15.75">
      <c r="A15" s="153" t="s">
        <v>19</v>
      </c>
      <c r="B15" s="25">
        <v>2848</v>
      </c>
      <c r="C15" s="26">
        <v>1755</v>
      </c>
      <c r="D15" s="284">
        <f t="shared" si="0"/>
        <v>1093</v>
      </c>
      <c r="E15" s="26">
        <v>1110</v>
      </c>
      <c r="F15" s="26">
        <v>788</v>
      </c>
      <c r="G15" s="26">
        <v>788</v>
      </c>
      <c r="H15" s="26">
        <v>0</v>
      </c>
      <c r="I15" s="26">
        <v>0</v>
      </c>
      <c r="J15" s="26">
        <v>437</v>
      </c>
      <c r="K15" s="26">
        <f t="shared" si="1"/>
        <v>351</v>
      </c>
      <c r="L15" s="31">
        <v>362</v>
      </c>
      <c r="M15" s="25">
        <v>21</v>
      </c>
      <c r="N15" s="26">
        <v>9</v>
      </c>
      <c r="O15" s="26">
        <f t="shared" si="2"/>
        <v>12</v>
      </c>
      <c r="P15" s="26">
        <v>5</v>
      </c>
      <c r="Q15" s="26">
        <v>14</v>
      </c>
      <c r="R15" s="26">
        <v>14</v>
      </c>
      <c r="S15" s="26">
        <v>0</v>
      </c>
      <c r="T15" s="26">
        <v>0</v>
      </c>
      <c r="U15" s="26">
        <v>5</v>
      </c>
      <c r="V15" s="26">
        <f t="shared" si="3"/>
        <v>9</v>
      </c>
      <c r="W15" s="31">
        <v>3</v>
      </c>
      <c r="X15" s="11">
        <v>0</v>
      </c>
      <c r="Y15" s="12">
        <v>0</v>
      </c>
      <c r="Z15" s="12">
        <f t="shared" si="4"/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3">
        <f t="shared" si="5"/>
        <v>0</v>
      </c>
      <c r="AH15" s="290">
        <v>0</v>
      </c>
    </row>
    <row r="16" spans="1:34" ht="15.75">
      <c r="A16" s="153" t="s">
        <v>20</v>
      </c>
      <c r="B16" s="25">
        <v>1258</v>
      </c>
      <c r="C16" s="26">
        <v>977</v>
      </c>
      <c r="D16" s="284">
        <f t="shared" si="0"/>
        <v>281</v>
      </c>
      <c r="E16" s="26">
        <v>476</v>
      </c>
      <c r="F16" s="26">
        <v>641</v>
      </c>
      <c r="G16" s="26">
        <v>304</v>
      </c>
      <c r="H16" s="26">
        <v>337</v>
      </c>
      <c r="I16" s="26">
        <v>0</v>
      </c>
      <c r="J16" s="26">
        <v>512</v>
      </c>
      <c r="K16" s="26">
        <f t="shared" si="1"/>
        <v>129</v>
      </c>
      <c r="L16" s="31">
        <v>230</v>
      </c>
      <c r="M16" s="25">
        <v>55</v>
      </c>
      <c r="N16" s="26">
        <v>45</v>
      </c>
      <c r="O16" s="26">
        <f t="shared" si="2"/>
        <v>10</v>
      </c>
      <c r="P16" s="26">
        <v>11</v>
      </c>
      <c r="Q16" s="26">
        <v>34</v>
      </c>
      <c r="R16" s="26">
        <v>6</v>
      </c>
      <c r="S16" s="26">
        <v>0</v>
      </c>
      <c r="T16" s="26">
        <v>28</v>
      </c>
      <c r="U16" s="26">
        <v>29</v>
      </c>
      <c r="V16" s="26">
        <f t="shared" si="3"/>
        <v>5</v>
      </c>
      <c r="W16" s="31">
        <v>9</v>
      </c>
      <c r="X16" s="11">
        <v>0</v>
      </c>
      <c r="Y16" s="12">
        <v>0</v>
      </c>
      <c r="Z16" s="12">
        <f t="shared" si="4"/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3">
        <f t="shared" si="5"/>
        <v>0</v>
      </c>
      <c r="AH16" s="290">
        <v>0</v>
      </c>
    </row>
    <row r="17" spans="1:35" ht="15.75">
      <c r="A17" s="153" t="s">
        <v>21</v>
      </c>
      <c r="B17" s="25">
        <v>9243</v>
      </c>
      <c r="C17" s="26">
        <v>6695</v>
      </c>
      <c r="D17" s="284">
        <f t="shared" si="0"/>
        <v>2548</v>
      </c>
      <c r="E17" s="26">
        <v>1717</v>
      </c>
      <c r="F17" s="26">
        <v>3043</v>
      </c>
      <c r="G17" s="26">
        <v>2726</v>
      </c>
      <c r="H17" s="26">
        <v>53</v>
      </c>
      <c r="I17" s="26">
        <v>264</v>
      </c>
      <c r="J17" s="26">
        <v>2038</v>
      </c>
      <c r="K17" s="26">
        <f t="shared" si="1"/>
        <v>1005</v>
      </c>
      <c r="L17" s="31">
        <v>410</v>
      </c>
      <c r="M17" s="25">
        <v>277</v>
      </c>
      <c r="N17" s="26">
        <v>214</v>
      </c>
      <c r="O17" s="26">
        <f t="shared" si="2"/>
        <v>63</v>
      </c>
      <c r="P17" s="26">
        <v>23</v>
      </c>
      <c r="Q17" s="26">
        <v>124</v>
      </c>
      <c r="R17" s="26">
        <v>117</v>
      </c>
      <c r="S17" s="26">
        <v>0</v>
      </c>
      <c r="T17" s="26">
        <v>7</v>
      </c>
      <c r="U17" s="26">
        <v>93</v>
      </c>
      <c r="V17" s="26">
        <f t="shared" si="3"/>
        <v>31</v>
      </c>
      <c r="W17" s="31">
        <v>6</v>
      </c>
      <c r="X17" s="11">
        <v>0</v>
      </c>
      <c r="Y17" s="12">
        <v>0</v>
      </c>
      <c r="Z17" s="12">
        <f t="shared" si="4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3">
        <f t="shared" si="5"/>
        <v>0</v>
      </c>
      <c r="AH17" s="290">
        <v>0</v>
      </c>
    </row>
    <row r="18" spans="1:35" ht="15.75">
      <c r="A18" s="153" t="s">
        <v>22</v>
      </c>
      <c r="B18" s="25">
        <v>4897</v>
      </c>
      <c r="C18" s="26">
        <v>3187</v>
      </c>
      <c r="D18" s="284">
        <f t="shared" si="0"/>
        <v>1710</v>
      </c>
      <c r="E18" s="26">
        <v>1235</v>
      </c>
      <c r="F18" s="26">
        <v>2771</v>
      </c>
      <c r="G18" s="26">
        <v>2241</v>
      </c>
      <c r="H18" s="26">
        <v>513</v>
      </c>
      <c r="I18" s="26">
        <v>17</v>
      </c>
      <c r="J18" s="26">
        <v>1735</v>
      </c>
      <c r="K18" s="26">
        <f t="shared" si="1"/>
        <v>1036</v>
      </c>
      <c r="L18" s="31">
        <v>523</v>
      </c>
      <c r="M18" s="25">
        <v>34</v>
      </c>
      <c r="N18" s="26">
        <v>13</v>
      </c>
      <c r="O18" s="26">
        <f t="shared" si="2"/>
        <v>21</v>
      </c>
      <c r="P18" s="26">
        <v>13</v>
      </c>
      <c r="Q18" s="26">
        <v>19</v>
      </c>
      <c r="R18" s="26">
        <v>19</v>
      </c>
      <c r="S18" s="26">
        <v>0</v>
      </c>
      <c r="T18" s="26">
        <v>0</v>
      </c>
      <c r="U18" s="26">
        <v>10</v>
      </c>
      <c r="V18" s="26">
        <f t="shared" si="3"/>
        <v>9</v>
      </c>
      <c r="W18" s="31">
        <v>4</v>
      </c>
      <c r="X18" s="11">
        <v>0</v>
      </c>
      <c r="Y18" s="12">
        <v>0</v>
      </c>
      <c r="Z18" s="12">
        <f t="shared" si="4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3">
        <f t="shared" si="5"/>
        <v>0</v>
      </c>
      <c r="AH18" s="290">
        <v>0</v>
      </c>
    </row>
    <row r="19" spans="1:35" ht="15.75">
      <c r="A19" s="153" t="s">
        <v>23</v>
      </c>
      <c r="B19" s="25">
        <v>3160</v>
      </c>
      <c r="C19" s="26">
        <v>856</v>
      </c>
      <c r="D19" s="284">
        <f t="shared" si="0"/>
        <v>2304</v>
      </c>
      <c r="E19" s="26">
        <v>1596</v>
      </c>
      <c r="F19" s="26">
        <v>1504</v>
      </c>
      <c r="G19" s="26">
        <v>384</v>
      </c>
      <c r="H19" s="26">
        <v>1120</v>
      </c>
      <c r="I19" s="26">
        <v>0</v>
      </c>
      <c r="J19" s="26">
        <v>394</v>
      </c>
      <c r="K19" s="26">
        <f t="shared" si="1"/>
        <v>1110</v>
      </c>
      <c r="L19" s="31">
        <v>592</v>
      </c>
      <c r="M19" s="25">
        <v>7</v>
      </c>
      <c r="N19" s="26">
        <v>1</v>
      </c>
      <c r="O19" s="26">
        <f t="shared" si="2"/>
        <v>6</v>
      </c>
      <c r="P19" s="26">
        <v>5</v>
      </c>
      <c r="Q19" s="26">
        <v>4</v>
      </c>
      <c r="R19" s="26">
        <v>4</v>
      </c>
      <c r="S19" s="26">
        <v>0</v>
      </c>
      <c r="T19" s="26">
        <v>0</v>
      </c>
      <c r="U19" s="26">
        <v>0</v>
      </c>
      <c r="V19" s="26">
        <f t="shared" si="3"/>
        <v>4</v>
      </c>
      <c r="W19" s="31">
        <v>2</v>
      </c>
      <c r="X19" s="11">
        <v>0</v>
      </c>
      <c r="Y19" s="12">
        <v>0</v>
      </c>
      <c r="Z19" s="12">
        <f t="shared" si="4"/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3">
        <f t="shared" si="5"/>
        <v>0</v>
      </c>
      <c r="AH19" s="290">
        <v>0</v>
      </c>
    </row>
    <row r="20" spans="1:35" ht="15.75">
      <c r="A20" s="153" t="s">
        <v>24</v>
      </c>
      <c r="B20" s="25">
        <v>5983</v>
      </c>
      <c r="C20" s="26">
        <v>4782</v>
      </c>
      <c r="D20" s="284">
        <f t="shared" si="0"/>
        <v>1201</v>
      </c>
      <c r="E20" s="26">
        <v>329</v>
      </c>
      <c r="F20" s="26">
        <v>2134</v>
      </c>
      <c r="G20" s="26">
        <v>2127</v>
      </c>
      <c r="H20" s="26">
        <v>0</v>
      </c>
      <c r="I20" s="26">
        <v>7</v>
      </c>
      <c r="J20" s="26">
        <v>1658</v>
      </c>
      <c r="K20" s="26">
        <f t="shared" si="1"/>
        <v>476</v>
      </c>
      <c r="L20" s="31">
        <v>94</v>
      </c>
      <c r="M20" s="25">
        <v>1910</v>
      </c>
      <c r="N20" s="26">
        <v>1590</v>
      </c>
      <c r="O20" s="26">
        <f t="shared" si="2"/>
        <v>320</v>
      </c>
      <c r="P20" s="26">
        <v>27</v>
      </c>
      <c r="Q20" s="26">
        <v>763</v>
      </c>
      <c r="R20" s="26">
        <v>761</v>
      </c>
      <c r="S20" s="26">
        <v>0</v>
      </c>
      <c r="T20" s="26">
        <v>2</v>
      </c>
      <c r="U20" s="26">
        <v>611</v>
      </c>
      <c r="V20" s="26">
        <f t="shared" si="3"/>
        <v>152</v>
      </c>
      <c r="W20" s="31">
        <v>8</v>
      </c>
      <c r="X20" s="11">
        <v>0</v>
      </c>
      <c r="Y20" s="12">
        <v>0</v>
      </c>
      <c r="Z20" s="12">
        <f t="shared" si="4"/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3">
        <f t="shared" si="5"/>
        <v>0</v>
      </c>
      <c r="AH20" s="290">
        <v>0</v>
      </c>
    </row>
    <row r="21" spans="1:35" ht="15.75">
      <c r="A21" s="153" t="s">
        <v>25</v>
      </c>
      <c r="B21" s="25">
        <v>7438</v>
      </c>
      <c r="C21" s="26">
        <v>4316</v>
      </c>
      <c r="D21" s="284">
        <f t="shared" si="0"/>
        <v>3122</v>
      </c>
      <c r="E21" s="26">
        <v>2614</v>
      </c>
      <c r="F21" s="26">
        <v>3267</v>
      </c>
      <c r="G21" s="26">
        <v>2636</v>
      </c>
      <c r="H21" s="26">
        <v>631</v>
      </c>
      <c r="I21" s="26">
        <v>0</v>
      </c>
      <c r="J21" s="26">
        <v>1788</v>
      </c>
      <c r="K21" s="26">
        <f t="shared" si="1"/>
        <v>1479</v>
      </c>
      <c r="L21" s="31">
        <v>1103</v>
      </c>
      <c r="M21" s="25">
        <v>31</v>
      </c>
      <c r="N21" s="26">
        <v>5</v>
      </c>
      <c r="O21" s="26">
        <f t="shared" si="2"/>
        <v>26</v>
      </c>
      <c r="P21" s="26">
        <v>20</v>
      </c>
      <c r="Q21" s="26">
        <v>11</v>
      </c>
      <c r="R21" s="26">
        <v>11</v>
      </c>
      <c r="S21" s="26">
        <v>0</v>
      </c>
      <c r="T21" s="26">
        <v>0</v>
      </c>
      <c r="U21" s="26">
        <v>3</v>
      </c>
      <c r="V21" s="26">
        <f t="shared" si="3"/>
        <v>8</v>
      </c>
      <c r="W21" s="31">
        <v>5</v>
      </c>
      <c r="X21" s="11">
        <v>373</v>
      </c>
      <c r="Y21" s="12">
        <v>240</v>
      </c>
      <c r="Z21" s="12">
        <f t="shared" si="4"/>
        <v>133</v>
      </c>
      <c r="AA21" s="12">
        <v>34</v>
      </c>
      <c r="AB21" s="12">
        <v>238</v>
      </c>
      <c r="AC21" s="12">
        <v>195</v>
      </c>
      <c r="AD21" s="12">
        <v>43</v>
      </c>
      <c r="AE21" s="12">
        <v>0</v>
      </c>
      <c r="AF21" s="12">
        <v>142</v>
      </c>
      <c r="AG21" s="13">
        <f t="shared" si="5"/>
        <v>96</v>
      </c>
      <c r="AH21" s="290">
        <v>20</v>
      </c>
    </row>
    <row r="22" spans="1:35" ht="15.75">
      <c r="A22" s="153" t="s">
        <v>26</v>
      </c>
      <c r="B22" s="25">
        <v>2940</v>
      </c>
      <c r="C22" s="26">
        <v>1379</v>
      </c>
      <c r="D22" s="284">
        <f t="shared" si="0"/>
        <v>1561</v>
      </c>
      <c r="E22" s="26">
        <v>317</v>
      </c>
      <c r="F22" s="26">
        <v>1145</v>
      </c>
      <c r="G22" s="26">
        <v>840</v>
      </c>
      <c r="H22" s="26">
        <v>14</v>
      </c>
      <c r="I22" s="26">
        <v>291</v>
      </c>
      <c r="J22" s="26">
        <v>512</v>
      </c>
      <c r="K22" s="26">
        <f t="shared" si="1"/>
        <v>633</v>
      </c>
      <c r="L22" s="31">
        <v>117</v>
      </c>
      <c r="M22" s="25">
        <v>432</v>
      </c>
      <c r="N22" s="26">
        <v>165</v>
      </c>
      <c r="O22" s="26">
        <f t="shared" si="2"/>
        <v>267</v>
      </c>
      <c r="P22" s="26">
        <v>21</v>
      </c>
      <c r="Q22" s="26">
        <v>227</v>
      </c>
      <c r="R22" s="26">
        <v>147</v>
      </c>
      <c r="S22" s="26">
        <v>0</v>
      </c>
      <c r="T22" s="26">
        <v>80</v>
      </c>
      <c r="U22" s="26">
        <v>87</v>
      </c>
      <c r="V22" s="26">
        <f t="shared" si="3"/>
        <v>140</v>
      </c>
      <c r="W22" s="31">
        <v>11</v>
      </c>
      <c r="X22" s="11">
        <v>0</v>
      </c>
      <c r="Y22" s="12">
        <v>0</v>
      </c>
      <c r="Z22" s="12">
        <f t="shared" si="4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3">
        <f t="shared" si="5"/>
        <v>0</v>
      </c>
      <c r="AH22" s="290">
        <v>0</v>
      </c>
    </row>
    <row r="23" spans="1:35" ht="15.75">
      <c r="A23" s="153" t="s">
        <v>27</v>
      </c>
      <c r="B23" s="25">
        <v>2949</v>
      </c>
      <c r="C23" s="26">
        <v>2225</v>
      </c>
      <c r="D23" s="284">
        <f t="shared" si="0"/>
        <v>724</v>
      </c>
      <c r="E23" s="26">
        <v>949</v>
      </c>
      <c r="F23" s="26">
        <v>1552</v>
      </c>
      <c r="G23" s="26">
        <v>1307</v>
      </c>
      <c r="H23" s="26">
        <v>240</v>
      </c>
      <c r="I23" s="26">
        <v>5</v>
      </c>
      <c r="J23" s="26">
        <v>1187</v>
      </c>
      <c r="K23" s="26">
        <f t="shared" si="1"/>
        <v>365</v>
      </c>
      <c r="L23" s="31">
        <v>331</v>
      </c>
      <c r="M23" s="25">
        <v>372</v>
      </c>
      <c r="N23" s="26">
        <v>283</v>
      </c>
      <c r="O23" s="26">
        <f t="shared" si="2"/>
        <v>89</v>
      </c>
      <c r="P23" s="26">
        <v>29</v>
      </c>
      <c r="Q23" s="26">
        <v>179</v>
      </c>
      <c r="R23" s="26">
        <v>78</v>
      </c>
      <c r="S23" s="26">
        <v>101</v>
      </c>
      <c r="T23" s="26">
        <v>0</v>
      </c>
      <c r="U23" s="26">
        <v>128</v>
      </c>
      <c r="V23" s="26">
        <f t="shared" si="3"/>
        <v>51</v>
      </c>
      <c r="W23" s="31">
        <v>16</v>
      </c>
      <c r="X23" s="11">
        <v>304</v>
      </c>
      <c r="Y23" s="12">
        <v>229</v>
      </c>
      <c r="Z23" s="12">
        <f t="shared" si="4"/>
        <v>75</v>
      </c>
      <c r="AA23" s="12">
        <v>30</v>
      </c>
      <c r="AB23" s="12">
        <v>135</v>
      </c>
      <c r="AC23" s="12">
        <v>135</v>
      </c>
      <c r="AD23" s="12">
        <v>0</v>
      </c>
      <c r="AE23" s="12">
        <v>0</v>
      </c>
      <c r="AF23" s="12">
        <v>96</v>
      </c>
      <c r="AG23" s="13">
        <f t="shared" si="5"/>
        <v>39</v>
      </c>
      <c r="AH23" s="290">
        <v>17</v>
      </c>
    </row>
    <row r="24" spans="1:35" ht="15.75" customHeight="1" thickBot="1">
      <c r="A24" s="141" t="s">
        <v>28</v>
      </c>
      <c r="B24" s="16">
        <v>171</v>
      </c>
      <c r="C24" s="17">
        <v>40</v>
      </c>
      <c r="D24" s="285">
        <f t="shared" si="0"/>
        <v>131</v>
      </c>
      <c r="E24" s="17">
        <v>167</v>
      </c>
      <c r="F24" s="17">
        <v>50</v>
      </c>
      <c r="G24" s="17">
        <v>50</v>
      </c>
      <c r="H24" s="17">
        <v>0</v>
      </c>
      <c r="I24" s="17">
        <v>0</v>
      </c>
      <c r="J24" s="17">
        <v>15</v>
      </c>
      <c r="K24" s="286">
        <f t="shared" si="1"/>
        <v>35</v>
      </c>
      <c r="L24" s="278">
        <v>47</v>
      </c>
      <c r="M24" s="16">
        <v>3</v>
      </c>
      <c r="N24" s="17">
        <v>1</v>
      </c>
      <c r="O24" s="286">
        <f t="shared" si="2"/>
        <v>2</v>
      </c>
      <c r="P24" s="17">
        <v>2</v>
      </c>
      <c r="Q24" s="17">
        <v>2</v>
      </c>
      <c r="R24" s="17">
        <v>2</v>
      </c>
      <c r="S24" s="17">
        <v>0</v>
      </c>
      <c r="T24" s="17">
        <v>0</v>
      </c>
      <c r="U24" s="17">
        <v>0</v>
      </c>
      <c r="V24" s="286">
        <f t="shared" si="3"/>
        <v>2</v>
      </c>
      <c r="W24" s="278">
        <v>1</v>
      </c>
      <c r="X24" s="294">
        <v>0</v>
      </c>
      <c r="Y24" s="295">
        <v>0</v>
      </c>
      <c r="Z24" s="295">
        <f t="shared" si="4"/>
        <v>0</v>
      </c>
      <c r="AA24" s="295">
        <v>0</v>
      </c>
      <c r="AB24" s="295">
        <v>0</v>
      </c>
      <c r="AC24" s="295">
        <v>0</v>
      </c>
      <c r="AD24" s="295">
        <v>0</v>
      </c>
      <c r="AE24" s="295">
        <v>0</v>
      </c>
      <c r="AF24" s="295">
        <v>0</v>
      </c>
      <c r="AG24" s="296">
        <f t="shared" si="5"/>
        <v>0</v>
      </c>
      <c r="AH24" s="290">
        <v>0</v>
      </c>
    </row>
    <row r="25" spans="1:35" ht="16.5" thickBot="1">
      <c r="A25" s="151" t="s">
        <v>5</v>
      </c>
      <c r="B25" s="299">
        <v>61794</v>
      </c>
      <c r="C25" s="300">
        <v>40349</v>
      </c>
      <c r="D25" s="301">
        <f t="shared" si="0"/>
        <v>21445</v>
      </c>
      <c r="E25" s="300">
        <v>16501</v>
      </c>
      <c r="F25" s="300">
        <v>22952</v>
      </c>
      <c r="G25" s="300">
        <v>17850</v>
      </c>
      <c r="H25" s="300">
        <v>4376</v>
      </c>
      <c r="I25" s="300">
        <v>726</v>
      </c>
      <c r="J25" s="300">
        <v>14168</v>
      </c>
      <c r="K25" s="302">
        <f t="shared" si="1"/>
        <v>8784</v>
      </c>
      <c r="L25" s="303">
        <v>5506</v>
      </c>
      <c r="M25" s="299">
        <v>4441</v>
      </c>
      <c r="N25" s="300">
        <v>3319</v>
      </c>
      <c r="O25" s="302">
        <f>M25-N25</f>
        <v>1122</v>
      </c>
      <c r="P25" s="300">
        <v>265</v>
      </c>
      <c r="Q25" s="300">
        <v>2058</v>
      </c>
      <c r="R25" s="300">
        <v>1530</v>
      </c>
      <c r="S25" s="300">
        <v>169</v>
      </c>
      <c r="T25" s="300">
        <v>359</v>
      </c>
      <c r="U25" s="300">
        <v>1460</v>
      </c>
      <c r="V25" s="304">
        <f t="shared" si="3"/>
        <v>598</v>
      </c>
      <c r="W25" s="303">
        <v>122</v>
      </c>
      <c r="X25" s="305">
        <v>757</v>
      </c>
      <c r="Y25" s="301">
        <v>504</v>
      </c>
      <c r="Z25" s="306">
        <f t="shared" si="4"/>
        <v>253</v>
      </c>
      <c r="AA25" s="301">
        <v>76</v>
      </c>
      <c r="AB25" s="301">
        <v>435</v>
      </c>
      <c r="AC25" s="301">
        <v>348</v>
      </c>
      <c r="AD25" s="301">
        <v>43</v>
      </c>
      <c r="AE25" s="301">
        <v>44</v>
      </c>
      <c r="AF25" s="301">
        <v>261</v>
      </c>
      <c r="AG25" s="307">
        <f t="shared" si="5"/>
        <v>174</v>
      </c>
      <c r="AH25" s="308">
        <v>46</v>
      </c>
      <c r="AI25" s="193"/>
    </row>
    <row r="26" spans="1:35" ht="15.75">
      <c r="A26" s="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35" ht="15.75">
      <c r="A27" s="2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35" ht="15.7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32"/>
      <c r="K28" s="3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35" ht="15.7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3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35">
      <c r="L30" s="120"/>
    </row>
  </sheetData>
  <mergeCells count="22">
    <mergeCell ref="X3:AH3"/>
    <mergeCell ref="X4:AA4"/>
    <mergeCell ref="AB4:AH4"/>
    <mergeCell ref="X5:X6"/>
    <mergeCell ref="Y5:AA5"/>
    <mergeCell ref="AB5:AB6"/>
    <mergeCell ref="AC5:AH5"/>
    <mergeCell ref="A3:A6"/>
    <mergeCell ref="B3:L3"/>
    <mergeCell ref="M3:W3"/>
    <mergeCell ref="B4:E4"/>
    <mergeCell ref="F4:L4"/>
    <mergeCell ref="M4:P4"/>
    <mergeCell ref="Q4:W4"/>
    <mergeCell ref="B5:B6"/>
    <mergeCell ref="C5:E5"/>
    <mergeCell ref="F5:F6"/>
    <mergeCell ref="G5:L5"/>
    <mergeCell ref="M5:M6"/>
    <mergeCell ref="N5:P5"/>
    <mergeCell ref="Q5:Q6"/>
    <mergeCell ref="R5:W5"/>
  </mergeCells>
  <conditionalFormatting sqref="B7">
    <cfRule type="duplicateValues" dxfId="14" priority="8"/>
  </conditionalFormatting>
  <conditionalFormatting sqref="B25:C25 E25:J25 L25:N25 P25:U25 W25">
    <cfRule type="duplicateValues" dxfId="13" priority="7"/>
  </conditionalFormatting>
  <conditionalFormatting sqref="X25:Y25 AF25 AA25:AD25 AH25:AI25">
    <cfRule type="duplicateValues" dxfId="12" priority="2"/>
  </conditionalFormatting>
  <conditionalFormatting sqref="AE25">
    <cfRule type="duplicateValues" dxfId="11" priority="1"/>
  </conditionalFormatting>
  <pageMargins left="0.7" right="0.7" top="0.78740157499999996" bottom="0.78740157499999996" header="0.3" footer="0.3"/>
  <pageSetup paperSize="9" scale="4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workbookViewId="0">
      <selection activeCell="H32" sqref="H32"/>
    </sheetView>
  </sheetViews>
  <sheetFormatPr defaultRowHeight="15"/>
  <sheetData>
    <row r="1" spans="1:23" ht="15.75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3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3" ht="15.75">
      <c r="A3" s="349" t="s">
        <v>0</v>
      </c>
      <c r="B3" s="328" t="s">
        <v>1</v>
      </c>
      <c r="C3" s="329"/>
      <c r="D3" s="329"/>
      <c r="E3" s="330"/>
      <c r="F3" s="329" t="s">
        <v>2</v>
      </c>
      <c r="G3" s="329"/>
      <c r="H3" s="329"/>
      <c r="I3" s="329"/>
      <c r="J3" s="328" t="s">
        <v>95</v>
      </c>
      <c r="K3" s="329"/>
      <c r="L3" s="329"/>
      <c r="M3" s="329"/>
      <c r="N3" s="328" t="s">
        <v>5</v>
      </c>
      <c r="O3" s="329"/>
      <c r="P3" s="329"/>
      <c r="Q3" s="329"/>
      <c r="R3" s="351" t="s">
        <v>5</v>
      </c>
    </row>
    <row r="4" spans="1:23" ht="16.5" thickBot="1">
      <c r="A4" s="350"/>
      <c r="B4" s="33" t="s">
        <v>32</v>
      </c>
      <c r="C4" s="34" t="s">
        <v>33</v>
      </c>
      <c r="D4" s="35" t="s">
        <v>34</v>
      </c>
      <c r="E4" s="36" t="s">
        <v>35</v>
      </c>
      <c r="F4" s="34" t="s">
        <v>32</v>
      </c>
      <c r="G4" s="34" t="s">
        <v>33</v>
      </c>
      <c r="H4" s="35" t="s">
        <v>34</v>
      </c>
      <c r="I4" s="37" t="s">
        <v>35</v>
      </c>
      <c r="J4" s="33" t="s">
        <v>32</v>
      </c>
      <c r="K4" s="34" t="s">
        <v>33</v>
      </c>
      <c r="L4" s="35" t="s">
        <v>34</v>
      </c>
      <c r="M4" s="37" t="s">
        <v>35</v>
      </c>
      <c r="N4" s="33" t="s">
        <v>32</v>
      </c>
      <c r="O4" s="34" t="s">
        <v>33</v>
      </c>
      <c r="P4" s="35" t="s">
        <v>34</v>
      </c>
      <c r="Q4" s="36" t="s">
        <v>35</v>
      </c>
      <c r="R4" s="352"/>
    </row>
    <row r="5" spans="1:23" ht="15.75">
      <c r="A5" s="155" t="s">
        <v>11</v>
      </c>
      <c r="B5" s="38">
        <v>0</v>
      </c>
      <c r="C5" s="39">
        <v>1</v>
      </c>
      <c r="D5" s="18">
        <v>0</v>
      </c>
      <c r="E5" s="40">
        <v>2</v>
      </c>
      <c r="F5" s="39">
        <v>0</v>
      </c>
      <c r="G5" s="39">
        <v>0</v>
      </c>
      <c r="H5" s="18">
        <v>0</v>
      </c>
      <c r="I5" s="41">
        <v>0</v>
      </c>
      <c r="J5" s="184">
        <v>3</v>
      </c>
      <c r="K5" s="39">
        <v>0</v>
      </c>
      <c r="L5" s="18">
        <v>0</v>
      </c>
      <c r="M5" s="41">
        <v>0</v>
      </c>
      <c r="N5" s="38">
        <v>3</v>
      </c>
      <c r="O5" s="39">
        <v>1</v>
      </c>
      <c r="P5" s="18">
        <v>0</v>
      </c>
      <c r="Q5" s="40">
        <v>2</v>
      </c>
      <c r="R5" s="156">
        <v>6</v>
      </c>
      <c r="T5" s="120"/>
    </row>
    <row r="6" spans="1:23" ht="15.75">
      <c r="A6" s="157" t="s">
        <v>12</v>
      </c>
      <c r="B6" s="42">
        <v>2</v>
      </c>
      <c r="C6" s="43">
        <v>0</v>
      </c>
      <c r="D6" s="19">
        <v>0</v>
      </c>
      <c r="E6" s="44">
        <v>1</v>
      </c>
      <c r="F6" s="43">
        <v>0</v>
      </c>
      <c r="G6" s="43">
        <v>0</v>
      </c>
      <c r="H6" s="19">
        <v>0</v>
      </c>
      <c r="I6" s="45">
        <v>1</v>
      </c>
      <c r="J6" s="185">
        <v>0</v>
      </c>
      <c r="K6" s="43">
        <v>0</v>
      </c>
      <c r="L6" s="19">
        <v>0</v>
      </c>
      <c r="M6" s="45">
        <v>0</v>
      </c>
      <c r="N6" s="38">
        <v>2</v>
      </c>
      <c r="O6" s="39">
        <v>0</v>
      </c>
      <c r="P6" s="18">
        <v>0</v>
      </c>
      <c r="Q6" s="40">
        <v>2</v>
      </c>
      <c r="R6" s="158">
        <v>4</v>
      </c>
      <c r="T6" s="120"/>
    </row>
    <row r="7" spans="1:23" ht="15.75">
      <c r="A7" s="157" t="s">
        <v>13</v>
      </c>
      <c r="B7" s="42">
        <v>57</v>
      </c>
      <c r="C7" s="43">
        <v>1</v>
      </c>
      <c r="D7" s="19">
        <v>0</v>
      </c>
      <c r="E7" s="44">
        <v>1</v>
      </c>
      <c r="F7" s="43">
        <v>0</v>
      </c>
      <c r="G7" s="43">
        <v>3</v>
      </c>
      <c r="H7" s="19">
        <v>0</v>
      </c>
      <c r="I7" s="45">
        <v>1</v>
      </c>
      <c r="J7" s="185">
        <v>0</v>
      </c>
      <c r="K7" s="43">
        <v>0</v>
      </c>
      <c r="L7" s="19">
        <v>0</v>
      </c>
      <c r="M7" s="45">
        <v>0</v>
      </c>
      <c r="N7" s="38">
        <v>57</v>
      </c>
      <c r="O7" s="39">
        <v>4</v>
      </c>
      <c r="P7" s="18">
        <v>0</v>
      </c>
      <c r="Q7" s="40">
        <v>2</v>
      </c>
      <c r="R7" s="158">
        <v>63</v>
      </c>
      <c r="T7" s="120"/>
    </row>
    <row r="8" spans="1:23" ht="15.75">
      <c r="A8" s="157" t="s">
        <v>14</v>
      </c>
      <c r="B8" s="42">
        <v>0</v>
      </c>
      <c r="C8" s="43">
        <v>0</v>
      </c>
      <c r="D8" s="19">
        <v>1607</v>
      </c>
      <c r="E8" s="44">
        <v>17</v>
      </c>
      <c r="F8" s="43">
        <v>0</v>
      </c>
      <c r="G8" s="43">
        <v>0</v>
      </c>
      <c r="H8" s="19">
        <v>0</v>
      </c>
      <c r="I8" s="45">
        <v>17</v>
      </c>
      <c r="J8" s="185">
        <v>0</v>
      </c>
      <c r="K8" s="43">
        <v>0</v>
      </c>
      <c r="L8" s="19">
        <v>0</v>
      </c>
      <c r="M8" s="45">
        <v>0</v>
      </c>
      <c r="N8" s="38">
        <v>0</v>
      </c>
      <c r="O8" s="39">
        <v>0</v>
      </c>
      <c r="P8" s="18">
        <v>1607</v>
      </c>
      <c r="Q8" s="40">
        <v>34</v>
      </c>
      <c r="R8" s="158">
        <v>1641</v>
      </c>
      <c r="T8" s="120"/>
    </row>
    <row r="9" spans="1:23" ht="15.75">
      <c r="A9" s="157" t="s">
        <v>15</v>
      </c>
      <c r="B9" s="42">
        <v>836</v>
      </c>
      <c r="C9" s="43">
        <v>6</v>
      </c>
      <c r="D9" s="19">
        <v>2064</v>
      </c>
      <c r="E9" s="44">
        <v>10</v>
      </c>
      <c r="F9" s="43">
        <v>128</v>
      </c>
      <c r="G9" s="43">
        <v>0</v>
      </c>
      <c r="H9" s="19">
        <v>0</v>
      </c>
      <c r="I9" s="45">
        <v>0</v>
      </c>
      <c r="J9" s="185">
        <v>0</v>
      </c>
      <c r="K9" s="43">
        <v>0</v>
      </c>
      <c r="L9" s="19">
        <v>0</v>
      </c>
      <c r="M9" s="45">
        <v>0</v>
      </c>
      <c r="N9" s="38">
        <v>964</v>
      </c>
      <c r="O9" s="39">
        <v>6</v>
      </c>
      <c r="P9" s="18">
        <v>2064</v>
      </c>
      <c r="Q9" s="40">
        <v>10</v>
      </c>
      <c r="R9" s="158">
        <v>3044</v>
      </c>
      <c r="T9" s="120"/>
    </row>
    <row r="10" spans="1:23" ht="15.75">
      <c r="A10" s="157" t="s">
        <v>16</v>
      </c>
      <c r="B10" s="42">
        <v>207</v>
      </c>
      <c r="C10" s="43">
        <v>163</v>
      </c>
      <c r="D10" s="19">
        <v>1586</v>
      </c>
      <c r="E10" s="44">
        <v>0</v>
      </c>
      <c r="F10" s="43">
        <v>73</v>
      </c>
      <c r="G10" s="43">
        <v>0</v>
      </c>
      <c r="H10" s="19">
        <v>0</v>
      </c>
      <c r="I10" s="45">
        <v>1</v>
      </c>
      <c r="J10" s="185">
        <v>0</v>
      </c>
      <c r="K10" s="43">
        <v>0</v>
      </c>
      <c r="L10" s="19">
        <v>0</v>
      </c>
      <c r="M10" s="45">
        <v>0</v>
      </c>
      <c r="N10" s="38">
        <v>280</v>
      </c>
      <c r="O10" s="39">
        <v>163</v>
      </c>
      <c r="P10" s="18">
        <v>1586</v>
      </c>
      <c r="Q10" s="40">
        <v>1</v>
      </c>
      <c r="R10" s="158">
        <v>2030</v>
      </c>
      <c r="T10" s="120"/>
    </row>
    <row r="11" spans="1:23" ht="15.75">
      <c r="A11" s="157" t="s">
        <v>17</v>
      </c>
      <c r="B11" s="42">
        <v>759</v>
      </c>
      <c r="C11" s="43">
        <v>24</v>
      </c>
      <c r="D11" s="19">
        <v>1478</v>
      </c>
      <c r="E11" s="44">
        <v>0</v>
      </c>
      <c r="F11" s="43">
        <v>0</v>
      </c>
      <c r="G11" s="43">
        <v>0</v>
      </c>
      <c r="H11" s="19">
        <v>0</v>
      </c>
      <c r="I11" s="45">
        <v>2</v>
      </c>
      <c r="J11" s="185">
        <v>0</v>
      </c>
      <c r="K11" s="43">
        <v>0</v>
      </c>
      <c r="L11" s="19">
        <v>0</v>
      </c>
      <c r="M11" s="45">
        <v>0</v>
      </c>
      <c r="N11" s="38">
        <v>759</v>
      </c>
      <c r="O11" s="39">
        <v>24</v>
      </c>
      <c r="P11" s="18">
        <v>1478</v>
      </c>
      <c r="Q11" s="40">
        <v>2</v>
      </c>
      <c r="R11" s="158">
        <v>2263</v>
      </c>
      <c r="T11" s="120"/>
      <c r="W11" s="123"/>
    </row>
    <row r="12" spans="1:23" ht="15.75">
      <c r="A12" s="157" t="s">
        <v>18</v>
      </c>
      <c r="B12" s="42">
        <v>0</v>
      </c>
      <c r="C12" s="43">
        <v>0</v>
      </c>
      <c r="D12" s="19">
        <v>1519</v>
      </c>
      <c r="E12" s="44">
        <v>0</v>
      </c>
      <c r="F12" s="43">
        <v>0</v>
      </c>
      <c r="G12" s="43">
        <v>0</v>
      </c>
      <c r="H12" s="19">
        <v>0</v>
      </c>
      <c r="I12" s="45">
        <v>0</v>
      </c>
      <c r="J12" s="185">
        <v>0</v>
      </c>
      <c r="K12" s="43">
        <v>0</v>
      </c>
      <c r="L12" s="19">
        <v>0</v>
      </c>
      <c r="M12" s="45">
        <v>0</v>
      </c>
      <c r="N12" s="38">
        <v>0</v>
      </c>
      <c r="O12" s="39">
        <v>0</v>
      </c>
      <c r="P12" s="18">
        <v>1519</v>
      </c>
      <c r="Q12" s="40">
        <v>0</v>
      </c>
      <c r="R12" s="158">
        <v>1519</v>
      </c>
      <c r="T12" s="120"/>
    </row>
    <row r="13" spans="1:23" ht="15.75">
      <c r="A13" s="157" t="s">
        <v>19</v>
      </c>
      <c r="B13" s="42">
        <v>20</v>
      </c>
      <c r="C13" s="43">
        <v>0</v>
      </c>
      <c r="D13" s="19">
        <v>1118</v>
      </c>
      <c r="E13" s="44">
        <v>0</v>
      </c>
      <c r="F13" s="43">
        <v>0</v>
      </c>
      <c r="G13" s="43">
        <v>0</v>
      </c>
      <c r="H13" s="19">
        <v>0</v>
      </c>
      <c r="I13" s="45">
        <v>3</v>
      </c>
      <c r="J13" s="185">
        <v>0</v>
      </c>
      <c r="K13" s="43">
        <v>0</v>
      </c>
      <c r="L13" s="19">
        <v>0</v>
      </c>
      <c r="M13" s="45">
        <v>0</v>
      </c>
      <c r="N13" s="38">
        <v>20</v>
      </c>
      <c r="O13" s="39">
        <v>0</v>
      </c>
      <c r="P13" s="18">
        <v>1118</v>
      </c>
      <c r="Q13" s="40">
        <v>3</v>
      </c>
      <c r="R13" s="158">
        <v>1141</v>
      </c>
      <c r="T13" s="120"/>
    </row>
    <row r="14" spans="1:23" ht="15.75">
      <c r="A14" s="159" t="s">
        <v>20</v>
      </c>
      <c r="B14" s="42">
        <v>105</v>
      </c>
      <c r="C14" s="43">
        <v>9</v>
      </c>
      <c r="D14" s="19">
        <v>312</v>
      </c>
      <c r="E14" s="44">
        <v>1</v>
      </c>
      <c r="F14" s="43">
        <v>17</v>
      </c>
      <c r="G14" s="43">
        <v>0</v>
      </c>
      <c r="H14" s="19">
        <v>0</v>
      </c>
      <c r="I14" s="45">
        <v>0</v>
      </c>
      <c r="J14" s="185">
        <v>0</v>
      </c>
      <c r="K14" s="43">
        <v>0</v>
      </c>
      <c r="L14" s="19">
        <v>0</v>
      </c>
      <c r="M14" s="45">
        <v>0</v>
      </c>
      <c r="N14" s="38">
        <v>122</v>
      </c>
      <c r="O14" s="39">
        <v>9</v>
      </c>
      <c r="P14" s="18">
        <v>312</v>
      </c>
      <c r="Q14" s="40">
        <v>1</v>
      </c>
      <c r="R14" s="158">
        <v>444</v>
      </c>
      <c r="T14" s="120"/>
    </row>
    <row r="15" spans="1:23" ht="15.75">
      <c r="A15" s="157" t="s">
        <v>21</v>
      </c>
      <c r="B15" s="42">
        <v>3094</v>
      </c>
      <c r="C15" s="43">
        <v>346</v>
      </c>
      <c r="D15" s="19">
        <v>0</v>
      </c>
      <c r="E15" s="44">
        <v>44</v>
      </c>
      <c r="F15" s="43">
        <v>21</v>
      </c>
      <c r="G15" s="43">
        <v>29</v>
      </c>
      <c r="H15" s="19">
        <v>0</v>
      </c>
      <c r="I15" s="45">
        <v>11</v>
      </c>
      <c r="J15" s="185">
        <v>0</v>
      </c>
      <c r="K15" s="43">
        <v>0</v>
      </c>
      <c r="L15" s="19">
        <v>0</v>
      </c>
      <c r="M15" s="45">
        <v>0</v>
      </c>
      <c r="N15" s="38">
        <v>3115</v>
      </c>
      <c r="O15" s="39">
        <v>375</v>
      </c>
      <c r="P15" s="18">
        <v>0</v>
      </c>
      <c r="Q15" s="40">
        <v>55</v>
      </c>
      <c r="R15" s="158">
        <v>3545</v>
      </c>
      <c r="T15" s="120"/>
    </row>
    <row r="16" spans="1:23" ht="15.75">
      <c r="A16" s="157" t="s">
        <v>22</v>
      </c>
      <c r="B16" s="42">
        <v>836</v>
      </c>
      <c r="C16" s="43">
        <v>90</v>
      </c>
      <c r="D16" s="19">
        <v>0</v>
      </c>
      <c r="E16" s="44">
        <v>33</v>
      </c>
      <c r="F16" s="43">
        <v>0</v>
      </c>
      <c r="G16" s="43">
        <v>0</v>
      </c>
      <c r="H16" s="19">
        <v>0</v>
      </c>
      <c r="I16" s="45">
        <v>0</v>
      </c>
      <c r="J16" s="185">
        <v>0</v>
      </c>
      <c r="K16" s="43">
        <v>0</v>
      </c>
      <c r="L16" s="19">
        <v>0</v>
      </c>
      <c r="M16" s="45">
        <v>0</v>
      </c>
      <c r="N16" s="38">
        <v>836</v>
      </c>
      <c r="O16" s="39">
        <v>90</v>
      </c>
      <c r="P16" s="18">
        <v>0</v>
      </c>
      <c r="Q16" s="40">
        <v>33</v>
      </c>
      <c r="R16" s="158">
        <v>959</v>
      </c>
      <c r="T16" s="120"/>
    </row>
    <row r="17" spans="1:20" ht="15.75">
      <c r="A17" s="157" t="s">
        <v>23</v>
      </c>
      <c r="B17" s="42">
        <v>726</v>
      </c>
      <c r="C17" s="43">
        <v>203</v>
      </c>
      <c r="D17" s="19">
        <v>0</v>
      </c>
      <c r="E17" s="44">
        <v>28</v>
      </c>
      <c r="F17" s="43">
        <v>0</v>
      </c>
      <c r="G17" s="43">
        <v>0</v>
      </c>
      <c r="H17" s="19">
        <v>0</v>
      </c>
      <c r="I17" s="45">
        <v>1</v>
      </c>
      <c r="J17" s="185">
        <v>0</v>
      </c>
      <c r="K17" s="43">
        <v>0</v>
      </c>
      <c r="L17" s="19">
        <v>0</v>
      </c>
      <c r="M17" s="45">
        <v>0</v>
      </c>
      <c r="N17" s="38">
        <v>726</v>
      </c>
      <c r="O17" s="39">
        <v>203</v>
      </c>
      <c r="P17" s="18">
        <v>0</v>
      </c>
      <c r="Q17" s="40">
        <v>29</v>
      </c>
      <c r="R17" s="158">
        <v>958</v>
      </c>
      <c r="T17" s="120"/>
    </row>
    <row r="18" spans="1:20" ht="15.75">
      <c r="A18" s="157" t="s">
        <v>24</v>
      </c>
      <c r="B18" s="42">
        <v>2308</v>
      </c>
      <c r="C18" s="43">
        <v>158</v>
      </c>
      <c r="D18" s="19">
        <v>205</v>
      </c>
      <c r="E18" s="44">
        <v>35</v>
      </c>
      <c r="F18" s="43">
        <v>198</v>
      </c>
      <c r="G18" s="43">
        <v>314</v>
      </c>
      <c r="H18" s="19">
        <v>110</v>
      </c>
      <c r="I18" s="45">
        <v>11</v>
      </c>
      <c r="J18" s="185">
        <v>0</v>
      </c>
      <c r="K18" s="43">
        <v>0</v>
      </c>
      <c r="L18" s="19">
        <v>0</v>
      </c>
      <c r="M18" s="45">
        <v>0</v>
      </c>
      <c r="N18" s="38">
        <v>2506</v>
      </c>
      <c r="O18" s="39">
        <v>472</v>
      </c>
      <c r="P18" s="18">
        <v>315</v>
      </c>
      <c r="Q18" s="40">
        <v>46</v>
      </c>
      <c r="R18" s="158">
        <v>3339</v>
      </c>
      <c r="T18" s="120"/>
    </row>
    <row r="19" spans="1:20" ht="15.75">
      <c r="A19" s="157" t="s">
        <v>25</v>
      </c>
      <c r="B19" s="42">
        <v>2267</v>
      </c>
      <c r="C19" s="43">
        <v>632</v>
      </c>
      <c r="D19" s="19">
        <v>0</v>
      </c>
      <c r="E19" s="44">
        <v>85</v>
      </c>
      <c r="F19" s="43">
        <v>0</v>
      </c>
      <c r="G19" s="43">
        <v>0</v>
      </c>
      <c r="H19" s="19">
        <v>0</v>
      </c>
      <c r="I19" s="45">
        <v>15</v>
      </c>
      <c r="J19" s="185">
        <v>5</v>
      </c>
      <c r="K19" s="43">
        <v>11</v>
      </c>
      <c r="L19" s="19">
        <v>0</v>
      </c>
      <c r="M19" s="45">
        <v>0</v>
      </c>
      <c r="N19" s="38">
        <v>2272</v>
      </c>
      <c r="O19" s="39">
        <v>643</v>
      </c>
      <c r="P19" s="18">
        <v>0</v>
      </c>
      <c r="Q19" s="40">
        <v>100</v>
      </c>
      <c r="R19" s="158">
        <v>3015</v>
      </c>
      <c r="T19" s="120"/>
    </row>
    <row r="20" spans="1:20" ht="15.75">
      <c r="A20" s="157" t="s">
        <v>26</v>
      </c>
      <c r="B20" s="42">
        <v>1164</v>
      </c>
      <c r="C20" s="43">
        <v>162</v>
      </c>
      <c r="D20" s="19">
        <v>0</v>
      </c>
      <c r="E20" s="44">
        <v>1</v>
      </c>
      <c r="F20" s="43">
        <v>86</v>
      </c>
      <c r="G20" s="43">
        <v>37</v>
      </c>
      <c r="H20" s="19">
        <v>0</v>
      </c>
      <c r="I20" s="45">
        <v>1</v>
      </c>
      <c r="J20" s="185">
        <v>0</v>
      </c>
      <c r="K20" s="43">
        <v>0</v>
      </c>
      <c r="L20" s="19">
        <v>0</v>
      </c>
      <c r="M20" s="45">
        <v>0</v>
      </c>
      <c r="N20" s="38">
        <v>1250</v>
      </c>
      <c r="O20" s="39">
        <v>199</v>
      </c>
      <c r="P20" s="18">
        <v>0</v>
      </c>
      <c r="Q20" s="40">
        <v>2</v>
      </c>
      <c r="R20" s="158">
        <v>1451</v>
      </c>
      <c r="T20" s="120"/>
    </row>
    <row r="21" spans="1:20" ht="15.75">
      <c r="A21" s="157" t="s">
        <v>27</v>
      </c>
      <c r="B21" s="42">
        <v>643</v>
      </c>
      <c r="C21" s="43">
        <v>166</v>
      </c>
      <c r="D21" s="19">
        <v>0</v>
      </c>
      <c r="E21" s="44">
        <v>16</v>
      </c>
      <c r="F21" s="43">
        <v>0</v>
      </c>
      <c r="G21" s="43">
        <v>75</v>
      </c>
      <c r="H21" s="19">
        <v>0</v>
      </c>
      <c r="I21" s="45">
        <v>6</v>
      </c>
      <c r="J21" s="185">
        <v>55</v>
      </c>
      <c r="K21" s="43">
        <v>0</v>
      </c>
      <c r="L21" s="19">
        <v>0</v>
      </c>
      <c r="M21" s="45">
        <v>0</v>
      </c>
      <c r="N21" s="38">
        <v>698</v>
      </c>
      <c r="O21" s="39">
        <v>241</v>
      </c>
      <c r="P21" s="18">
        <v>0</v>
      </c>
      <c r="Q21" s="40">
        <v>22</v>
      </c>
      <c r="R21" s="158">
        <v>961</v>
      </c>
      <c r="T21" s="120"/>
    </row>
    <row r="22" spans="1:20" ht="15.75" customHeight="1" thickBot="1">
      <c r="A22" s="141" t="s">
        <v>28</v>
      </c>
      <c r="B22" s="202">
        <v>0</v>
      </c>
      <c r="C22" s="203">
        <v>9</v>
      </c>
      <c r="D22" s="204">
        <v>0</v>
      </c>
      <c r="E22" s="205">
        <v>43</v>
      </c>
      <c r="F22" s="203">
        <v>0</v>
      </c>
      <c r="G22" s="203">
        <v>0</v>
      </c>
      <c r="H22" s="204">
        <v>0</v>
      </c>
      <c r="I22" s="206">
        <v>1</v>
      </c>
      <c r="J22" s="162">
        <v>0</v>
      </c>
      <c r="K22" s="163">
        <v>0</v>
      </c>
      <c r="L22" s="164">
        <v>0</v>
      </c>
      <c r="M22" s="166">
        <v>0</v>
      </c>
      <c r="N22" s="202">
        <v>0</v>
      </c>
      <c r="O22" s="203">
        <v>9</v>
      </c>
      <c r="P22" s="204">
        <v>0</v>
      </c>
      <c r="Q22" s="205">
        <v>44</v>
      </c>
      <c r="R22" s="167">
        <v>53</v>
      </c>
      <c r="T22" s="120"/>
    </row>
    <row r="23" spans="1:20" ht="16.5" thickBot="1">
      <c r="A23" s="160" t="s">
        <v>5</v>
      </c>
      <c r="B23" s="146">
        <v>13024</v>
      </c>
      <c r="C23" s="147">
        <v>1970</v>
      </c>
      <c r="D23" s="147">
        <v>9889</v>
      </c>
      <c r="E23" s="148">
        <v>317</v>
      </c>
      <c r="F23" s="146">
        <v>523</v>
      </c>
      <c r="G23" s="147">
        <v>458</v>
      </c>
      <c r="H23" s="147">
        <v>110</v>
      </c>
      <c r="I23" s="183">
        <v>71</v>
      </c>
      <c r="J23" s="146">
        <v>63</v>
      </c>
      <c r="K23" s="147">
        <v>11</v>
      </c>
      <c r="L23" s="147">
        <v>0</v>
      </c>
      <c r="M23" s="148">
        <v>0</v>
      </c>
      <c r="N23" s="147">
        <v>13610</v>
      </c>
      <c r="O23" s="147">
        <v>2439</v>
      </c>
      <c r="P23" s="147">
        <v>9999</v>
      </c>
      <c r="Q23" s="147">
        <v>388</v>
      </c>
      <c r="R23" s="168">
        <f>SUM(N23:Q23)</f>
        <v>26436</v>
      </c>
      <c r="S23" s="120"/>
      <c r="T23" s="120"/>
    </row>
    <row r="24" spans="1:20" ht="15.75">
      <c r="A24" s="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20" ht="15.75">
      <c r="A25" s="2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0" ht="15.75">
      <c r="A26" s="2" t="s">
        <v>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2"/>
      <c r="N26" s="32"/>
    </row>
    <row r="27" spans="1:20">
      <c r="M27" s="120"/>
      <c r="N27" s="120"/>
      <c r="O27" s="120"/>
      <c r="P27" s="120"/>
    </row>
    <row r="28" spans="1:20">
      <c r="M28" s="120"/>
      <c r="N28" s="120"/>
      <c r="O28" s="120"/>
      <c r="P28" s="120"/>
    </row>
    <row r="30" spans="1:20">
      <c r="N30" s="120"/>
      <c r="O30" s="120"/>
      <c r="P30" s="120"/>
      <c r="Q30" s="120"/>
      <c r="S30" s="120"/>
    </row>
    <row r="31" spans="1:20">
      <c r="S31" s="120"/>
    </row>
  </sheetData>
  <mergeCells count="6">
    <mergeCell ref="A3:A4"/>
    <mergeCell ref="B3:E3"/>
    <mergeCell ref="F3:I3"/>
    <mergeCell ref="R3:R4"/>
    <mergeCell ref="J3:M3"/>
    <mergeCell ref="N3:Q3"/>
  </mergeCells>
  <conditionalFormatting sqref="B23:I23 R22 N23:R23">
    <cfRule type="cellIs" dxfId="10" priority="7" stopIfTrue="1" operator="lessThan">
      <formula>0</formula>
    </cfRule>
  </conditionalFormatting>
  <conditionalFormatting sqref="B5:I21 N5:R21">
    <cfRule type="cellIs" dxfId="9" priority="6" stopIfTrue="1" operator="lessThan">
      <formula>0</formula>
    </cfRule>
  </conditionalFormatting>
  <conditionalFormatting sqref="J22:M23">
    <cfRule type="cellIs" dxfId="8" priority="5" stopIfTrue="1" operator="lessThan">
      <formula>0</formula>
    </cfRule>
  </conditionalFormatting>
  <conditionalFormatting sqref="J5:M21">
    <cfRule type="cellIs" dxfId="7" priority="4" stopIfTrue="1" operator="lessThan">
      <formula>0</formula>
    </cfRule>
  </conditionalFormatting>
  <conditionalFormatting sqref="B22:E22">
    <cfRule type="cellIs" dxfId="6" priority="3" stopIfTrue="1" operator="lessThan">
      <formula>0</formula>
    </cfRule>
  </conditionalFormatting>
  <conditionalFormatting sqref="F22:I22">
    <cfRule type="cellIs" dxfId="5" priority="2" stopIfTrue="1" operator="lessThan">
      <formula>0</formula>
    </cfRule>
  </conditionalFormatting>
  <conditionalFormatting sqref="N22:Q22">
    <cfRule type="cellIs" dxfId="4" priority="1" stopIfTrue="1" operator="lessThan">
      <formula>0</formula>
    </cfRule>
  </conditionalFormatting>
  <pageMargins left="0.7" right="0.7" top="0.78740157499999996" bottom="0.78740157499999996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workbookViewId="0">
      <selection activeCell="K31" sqref="K31"/>
    </sheetView>
  </sheetViews>
  <sheetFormatPr defaultRowHeight="15"/>
  <sheetData>
    <row r="1" spans="1:19" ht="15.75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>
      <c r="A3" s="325" t="s">
        <v>0</v>
      </c>
      <c r="B3" s="328" t="s">
        <v>1</v>
      </c>
      <c r="C3" s="329"/>
      <c r="D3" s="329"/>
      <c r="E3" s="330"/>
      <c r="F3" s="329" t="s">
        <v>2</v>
      </c>
      <c r="G3" s="329"/>
      <c r="H3" s="329"/>
      <c r="I3" s="329"/>
      <c r="J3" s="328" t="s">
        <v>95</v>
      </c>
      <c r="K3" s="329"/>
      <c r="L3" s="329"/>
      <c r="M3" s="330"/>
      <c r="N3" s="329" t="s">
        <v>5</v>
      </c>
      <c r="O3" s="329"/>
      <c r="P3" s="329"/>
      <c r="Q3" s="329"/>
      <c r="R3" s="351" t="s">
        <v>5</v>
      </c>
    </row>
    <row r="4" spans="1:19" ht="16.5" thickBot="1">
      <c r="A4" s="327"/>
      <c r="B4" s="33" t="s">
        <v>32</v>
      </c>
      <c r="C4" s="34" t="s">
        <v>33</v>
      </c>
      <c r="D4" s="35" t="s">
        <v>34</v>
      </c>
      <c r="E4" s="36" t="s">
        <v>35</v>
      </c>
      <c r="F4" s="34" t="s">
        <v>32</v>
      </c>
      <c r="G4" s="34" t="s">
        <v>33</v>
      </c>
      <c r="H4" s="35" t="s">
        <v>34</v>
      </c>
      <c r="I4" s="37" t="s">
        <v>35</v>
      </c>
      <c r="J4" s="33" t="s">
        <v>32</v>
      </c>
      <c r="K4" s="34" t="s">
        <v>33</v>
      </c>
      <c r="L4" s="35" t="s">
        <v>34</v>
      </c>
      <c r="M4" s="36" t="s">
        <v>35</v>
      </c>
      <c r="N4" s="34" t="s">
        <v>32</v>
      </c>
      <c r="O4" s="34" t="s">
        <v>33</v>
      </c>
      <c r="P4" s="35" t="s">
        <v>34</v>
      </c>
      <c r="Q4" s="36" t="s">
        <v>35</v>
      </c>
      <c r="R4" s="352"/>
    </row>
    <row r="5" spans="1:19" ht="15.75">
      <c r="A5" s="169" t="s">
        <v>11</v>
      </c>
      <c r="B5" s="6">
        <v>41</v>
      </c>
      <c r="C5" s="9">
        <v>12</v>
      </c>
      <c r="D5" s="7">
        <v>0</v>
      </c>
      <c r="E5" s="8">
        <v>0</v>
      </c>
      <c r="F5" s="9">
        <v>0</v>
      </c>
      <c r="G5" s="9">
        <v>7</v>
      </c>
      <c r="H5" s="7">
        <v>0</v>
      </c>
      <c r="I5" s="46">
        <v>0</v>
      </c>
      <c r="J5" s="6">
        <v>14</v>
      </c>
      <c r="K5" s="9">
        <v>1</v>
      </c>
      <c r="L5" s="7">
        <v>0</v>
      </c>
      <c r="M5" s="8">
        <v>0</v>
      </c>
      <c r="N5" s="9">
        <v>55</v>
      </c>
      <c r="O5" s="9">
        <v>20</v>
      </c>
      <c r="P5" s="7">
        <v>0</v>
      </c>
      <c r="Q5" s="8">
        <f>E5+I5+M5</f>
        <v>0</v>
      </c>
      <c r="R5" s="170">
        <v>75</v>
      </c>
      <c r="S5" s="120"/>
    </row>
    <row r="6" spans="1:19" ht="15.75">
      <c r="A6" s="171" t="s">
        <v>12</v>
      </c>
      <c r="B6" s="11">
        <v>44</v>
      </c>
      <c r="C6" s="14">
        <v>11</v>
      </c>
      <c r="D6" s="12">
        <v>0</v>
      </c>
      <c r="E6" s="13">
        <v>1</v>
      </c>
      <c r="F6" s="14">
        <v>4</v>
      </c>
      <c r="G6" s="14">
        <v>3</v>
      </c>
      <c r="H6" s="12">
        <v>0</v>
      </c>
      <c r="I6" s="47">
        <v>1</v>
      </c>
      <c r="J6" s="11">
        <v>0</v>
      </c>
      <c r="K6" s="14">
        <v>0</v>
      </c>
      <c r="L6" s="12">
        <v>0</v>
      </c>
      <c r="M6" s="13">
        <v>0</v>
      </c>
      <c r="N6" s="9">
        <v>48</v>
      </c>
      <c r="O6" s="9">
        <v>14</v>
      </c>
      <c r="P6" s="7">
        <v>0</v>
      </c>
      <c r="Q6" s="8">
        <f t="shared" ref="Q6:Q23" si="0">E6+I6+M6</f>
        <v>2</v>
      </c>
      <c r="R6" s="170">
        <v>64</v>
      </c>
    </row>
    <row r="7" spans="1:19" ht="15.75">
      <c r="A7" s="171" t="s">
        <v>13</v>
      </c>
      <c r="B7" s="11">
        <v>65</v>
      </c>
      <c r="C7" s="14">
        <v>17</v>
      </c>
      <c r="D7" s="12">
        <v>0</v>
      </c>
      <c r="E7" s="13">
        <v>0</v>
      </c>
      <c r="F7" s="14">
        <v>12</v>
      </c>
      <c r="G7" s="14">
        <v>21</v>
      </c>
      <c r="H7" s="12">
        <v>0</v>
      </c>
      <c r="I7" s="47">
        <v>0</v>
      </c>
      <c r="J7" s="11">
        <v>0</v>
      </c>
      <c r="K7" s="14">
        <v>0</v>
      </c>
      <c r="L7" s="12">
        <v>0</v>
      </c>
      <c r="M7" s="13">
        <v>0</v>
      </c>
      <c r="N7" s="9">
        <v>77</v>
      </c>
      <c r="O7" s="9">
        <v>38</v>
      </c>
      <c r="P7" s="7">
        <v>0</v>
      </c>
      <c r="Q7" s="8">
        <f t="shared" si="0"/>
        <v>0</v>
      </c>
      <c r="R7" s="170">
        <v>115</v>
      </c>
    </row>
    <row r="8" spans="1:19" ht="15.75">
      <c r="A8" s="171" t="s">
        <v>14</v>
      </c>
      <c r="B8" s="11">
        <v>0</v>
      </c>
      <c r="C8" s="14">
        <v>0</v>
      </c>
      <c r="D8" s="12">
        <v>225</v>
      </c>
      <c r="E8" s="13">
        <v>7</v>
      </c>
      <c r="F8" s="14">
        <v>0</v>
      </c>
      <c r="G8" s="14">
        <v>0</v>
      </c>
      <c r="H8" s="12">
        <v>0</v>
      </c>
      <c r="I8" s="47">
        <v>11</v>
      </c>
      <c r="J8" s="11">
        <v>0</v>
      </c>
      <c r="K8" s="14">
        <v>0</v>
      </c>
      <c r="L8" s="12">
        <v>0</v>
      </c>
      <c r="M8" s="13">
        <v>0</v>
      </c>
      <c r="N8" s="9">
        <v>0</v>
      </c>
      <c r="O8" s="9">
        <v>0</v>
      </c>
      <c r="P8" s="7">
        <v>225</v>
      </c>
      <c r="Q8" s="8">
        <f t="shared" si="0"/>
        <v>18</v>
      </c>
      <c r="R8" s="170">
        <v>243</v>
      </c>
    </row>
    <row r="9" spans="1:19" ht="15.75">
      <c r="A9" s="171" t="s">
        <v>15</v>
      </c>
      <c r="B9" s="11">
        <v>411</v>
      </c>
      <c r="C9" s="14">
        <v>7</v>
      </c>
      <c r="D9" s="12">
        <v>1260</v>
      </c>
      <c r="E9" s="13">
        <v>3</v>
      </c>
      <c r="F9" s="14">
        <v>231</v>
      </c>
      <c r="G9" s="14">
        <v>0</v>
      </c>
      <c r="H9" s="12">
        <v>0</v>
      </c>
      <c r="I9" s="47">
        <v>1</v>
      </c>
      <c r="J9" s="11">
        <v>0</v>
      </c>
      <c r="K9" s="14">
        <v>0</v>
      </c>
      <c r="L9" s="12">
        <v>0</v>
      </c>
      <c r="M9" s="13">
        <v>0</v>
      </c>
      <c r="N9" s="9">
        <v>642</v>
      </c>
      <c r="O9" s="9">
        <v>7</v>
      </c>
      <c r="P9" s="7">
        <v>1260</v>
      </c>
      <c r="Q9" s="8">
        <f t="shared" si="0"/>
        <v>4</v>
      </c>
      <c r="R9" s="170">
        <v>1913</v>
      </c>
    </row>
    <row r="10" spans="1:19" ht="15.75">
      <c r="A10" s="171" t="s">
        <v>16</v>
      </c>
      <c r="B10" s="11">
        <v>80</v>
      </c>
      <c r="C10" s="14">
        <v>35</v>
      </c>
      <c r="D10" s="12">
        <v>788</v>
      </c>
      <c r="E10" s="13">
        <v>1</v>
      </c>
      <c r="F10" s="14">
        <v>96</v>
      </c>
      <c r="G10" s="14">
        <v>0</v>
      </c>
      <c r="H10" s="12">
        <v>0</v>
      </c>
      <c r="I10" s="47">
        <v>4</v>
      </c>
      <c r="J10" s="11">
        <v>0</v>
      </c>
      <c r="K10" s="14">
        <v>0</v>
      </c>
      <c r="L10" s="12">
        <v>0</v>
      </c>
      <c r="M10" s="13">
        <v>0</v>
      </c>
      <c r="N10" s="9">
        <v>176</v>
      </c>
      <c r="O10" s="9">
        <v>35</v>
      </c>
      <c r="P10" s="7">
        <v>788</v>
      </c>
      <c r="Q10" s="8">
        <f t="shared" si="0"/>
        <v>5</v>
      </c>
      <c r="R10" s="170">
        <v>1004</v>
      </c>
    </row>
    <row r="11" spans="1:19" ht="15.75">
      <c r="A11" s="171" t="s">
        <v>17</v>
      </c>
      <c r="B11" s="11">
        <v>269</v>
      </c>
      <c r="C11" s="14">
        <v>15</v>
      </c>
      <c r="D11" s="12">
        <v>609</v>
      </c>
      <c r="E11" s="13">
        <v>2</v>
      </c>
      <c r="F11" s="14">
        <v>0</v>
      </c>
      <c r="G11" s="14">
        <v>0</v>
      </c>
      <c r="H11" s="12">
        <v>0</v>
      </c>
      <c r="I11" s="47">
        <v>1</v>
      </c>
      <c r="J11" s="11">
        <v>0</v>
      </c>
      <c r="K11" s="14">
        <v>0</v>
      </c>
      <c r="L11" s="12">
        <v>0</v>
      </c>
      <c r="M11" s="13">
        <v>0</v>
      </c>
      <c r="N11" s="9">
        <v>269</v>
      </c>
      <c r="O11" s="9">
        <v>15</v>
      </c>
      <c r="P11" s="7">
        <v>609</v>
      </c>
      <c r="Q11" s="8">
        <f t="shared" si="0"/>
        <v>3</v>
      </c>
      <c r="R11" s="170">
        <v>896</v>
      </c>
    </row>
    <row r="12" spans="1:19" ht="15.75">
      <c r="A12" s="171" t="s">
        <v>18</v>
      </c>
      <c r="B12" s="11">
        <v>0</v>
      </c>
      <c r="C12" s="14">
        <v>0</v>
      </c>
      <c r="D12" s="12">
        <v>602</v>
      </c>
      <c r="E12" s="13">
        <v>4</v>
      </c>
      <c r="F12" s="14">
        <v>0</v>
      </c>
      <c r="G12" s="14">
        <v>0</v>
      </c>
      <c r="H12" s="12">
        <v>0</v>
      </c>
      <c r="I12" s="47">
        <v>0</v>
      </c>
      <c r="J12" s="11">
        <v>0</v>
      </c>
      <c r="K12" s="14">
        <v>0</v>
      </c>
      <c r="L12" s="12">
        <v>0</v>
      </c>
      <c r="M12" s="13">
        <v>0</v>
      </c>
      <c r="N12" s="9">
        <v>0</v>
      </c>
      <c r="O12" s="9">
        <v>0</v>
      </c>
      <c r="P12" s="7">
        <v>602</v>
      </c>
      <c r="Q12" s="8">
        <f t="shared" si="0"/>
        <v>4</v>
      </c>
      <c r="R12" s="170">
        <v>606</v>
      </c>
    </row>
    <row r="13" spans="1:19" ht="15.75">
      <c r="A13" s="171" t="s">
        <v>19</v>
      </c>
      <c r="B13" s="11">
        <v>57</v>
      </c>
      <c r="C13" s="14">
        <v>0</v>
      </c>
      <c r="D13" s="12">
        <v>861</v>
      </c>
      <c r="E13" s="13">
        <v>4</v>
      </c>
      <c r="F13" s="14">
        <v>0</v>
      </c>
      <c r="G13" s="14">
        <v>0</v>
      </c>
      <c r="H13" s="12">
        <v>0</v>
      </c>
      <c r="I13" s="47">
        <v>4</v>
      </c>
      <c r="J13" s="11">
        <v>0</v>
      </c>
      <c r="K13" s="14">
        <v>0</v>
      </c>
      <c r="L13" s="12">
        <v>0</v>
      </c>
      <c r="M13" s="13">
        <v>0</v>
      </c>
      <c r="N13" s="9">
        <v>57</v>
      </c>
      <c r="O13" s="9">
        <v>0</v>
      </c>
      <c r="P13" s="7">
        <v>861</v>
      </c>
      <c r="Q13" s="8">
        <f t="shared" si="0"/>
        <v>8</v>
      </c>
      <c r="R13" s="170">
        <v>926</v>
      </c>
    </row>
    <row r="14" spans="1:19" ht="15.75">
      <c r="A14" s="172" t="s">
        <v>20</v>
      </c>
      <c r="B14" s="11">
        <v>5</v>
      </c>
      <c r="C14" s="14">
        <v>26</v>
      </c>
      <c r="D14" s="12">
        <v>157</v>
      </c>
      <c r="E14" s="13">
        <v>2</v>
      </c>
      <c r="F14" s="14">
        <v>3</v>
      </c>
      <c r="G14" s="14">
        <v>0</v>
      </c>
      <c r="H14" s="12">
        <v>0</v>
      </c>
      <c r="I14" s="47">
        <v>1</v>
      </c>
      <c r="J14" s="11">
        <v>0</v>
      </c>
      <c r="K14" s="14">
        <v>0</v>
      </c>
      <c r="L14" s="12">
        <v>0</v>
      </c>
      <c r="M14" s="13">
        <v>0</v>
      </c>
      <c r="N14" s="9">
        <v>8</v>
      </c>
      <c r="O14" s="9">
        <v>26</v>
      </c>
      <c r="P14" s="7">
        <v>157</v>
      </c>
      <c r="Q14" s="8">
        <f t="shared" si="0"/>
        <v>3</v>
      </c>
      <c r="R14" s="170">
        <v>194</v>
      </c>
    </row>
    <row r="15" spans="1:19" ht="15.75">
      <c r="A15" s="171" t="s">
        <v>21</v>
      </c>
      <c r="B15" s="11">
        <v>2148</v>
      </c>
      <c r="C15" s="14">
        <v>558</v>
      </c>
      <c r="D15" s="12">
        <v>0</v>
      </c>
      <c r="E15" s="13">
        <v>10</v>
      </c>
      <c r="F15" s="14">
        <v>31</v>
      </c>
      <c r="G15" s="14">
        <v>53</v>
      </c>
      <c r="H15" s="12">
        <v>0</v>
      </c>
      <c r="I15" s="47">
        <v>8</v>
      </c>
      <c r="J15" s="11">
        <v>0</v>
      </c>
      <c r="K15" s="14">
        <v>0</v>
      </c>
      <c r="L15" s="12">
        <v>0</v>
      </c>
      <c r="M15" s="13">
        <v>0</v>
      </c>
      <c r="N15" s="9">
        <v>2179</v>
      </c>
      <c r="O15" s="9">
        <v>611</v>
      </c>
      <c r="P15" s="7">
        <v>0</v>
      </c>
      <c r="Q15" s="8">
        <f t="shared" si="0"/>
        <v>18</v>
      </c>
      <c r="R15" s="170">
        <v>2808</v>
      </c>
    </row>
    <row r="16" spans="1:19" ht="15.75">
      <c r="A16" s="171" t="s">
        <v>22</v>
      </c>
      <c r="B16" s="11">
        <v>713</v>
      </c>
      <c r="C16" s="14">
        <v>384</v>
      </c>
      <c r="D16" s="12">
        <v>0</v>
      </c>
      <c r="E16" s="13">
        <v>70</v>
      </c>
      <c r="F16" s="14">
        <v>0</v>
      </c>
      <c r="G16" s="14">
        <v>10</v>
      </c>
      <c r="H16" s="12">
        <v>0</v>
      </c>
      <c r="I16" s="47">
        <v>5</v>
      </c>
      <c r="J16" s="11">
        <v>0</v>
      </c>
      <c r="K16" s="14">
        <v>0</v>
      </c>
      <c r="L16" s="12">
        <v>0</v>
      </c>
      <c r="M16" s="13">
        <v>0</v>
      </c>
      <c r="N16" s="9">
        <v>713</v>
      </c>
      <c r="O16" s="9">
        <v>394</v>
      </c>
      <c r="P16" s="7">
        <v>0</v>
      </c>
      <c r="Q16" s="8">
        <f t="shared" si="0"/>
        <v>75</v>
      </c>
      <c r="R16" s="170">
        <v>1182</v>
      </c>
    </row>
    <row r="17" spans="1:19" ht="15.75">
      <c r="A17" s="171" t="s">
        <v>23</v>
      </c>
      <c r="B17" s="11">
        <v>538</v>
      </c>
      <c r="C17" s="14">
        <v>146</v>
      </c>
      <c r="D17" s="12">
        <v>0</v>
      </c>
      <c r="E17" s="13">
        <v>15</v>
      </c>
      <c r="F17" s="14">
        <v>0</v>
      </c>
      <c r="G17" s="14">
        <v>0</v>
      </c>
      <c r="H17" s="12">
        <v>0</v>
      </c>
      <c r="I17" s="47">
        <v>2</v>
      </c>
      <c r="J17" s="11">
        <v>0</v>
      </c>
      <c r="K17" s="14">
        <v>0</v>
      </c>
      <c r="L17" s="12">
        <v>0</v>
      </c>
      <c r="M17" s="13">
        <v>0</v>
      </c>
      <c r="N17" s="9">
        <v>538</v>
      </c>
      <c r="O17" s="9">
        <v>146</v>
      </c>
      <c r="P17" s="7">
        <v>0</v>
      </c>
      <c r="Q17" s="8">
        <f t="shared" si="0"/>
        <v>17</v>
      </c>
      <c r="R17" s="170">
        <v>701</v>
      </c>
    </row>
    <row r="18" spans="1:19" ht="15.75">
      <c r="A18" s="171" t="s">
        <v>24</v>
      </c>
      <c r="B18" s="11">
        <v>929</v>
      </c>
      <c r="C18" s="14">
        <v>150</v>
      </c>
      <c r="D18" s="12">
        <v>64</v>
      </c>
      <c r="E18" s="13">
        <v>0</v>
      </c>
      <c r="F18" s="14">
        <v>294</v>
      </c>
      <c r="G18" s="14">
        <v>147</v>
      </c>
      <c r="H18" s="12">
        <v>73</v>
      </c>
      <c r="I18" s="47">
        <v>0</v>
      </c>
      <c r="J18" s="11">
        <v>0</v>
      </c>
      <c r="K18" s="14">
        <v>0</v>
      </c>
      <c r="L18" s="12">
        <v>0</v>
      </c>
      <c r="M18" s="13">
        <v>0</v>
      </c>
      <c r="N18" s="9">
        <v>1223</v>
      </c>
      <c r="O18" s="9">
        <v>297</v>
      </c>
      <c r="P18" s="7">
        <v>137</v>
      </c>
      <c r="Q18" s="8">
        <f t="shared" si="0"/>
        <v>0</v>
      </c>
      <c r="R18" s="170">
        <v>1657</v>
      </c>
    </row>
    <row r="19" spans="1:19" ht="15.75">
      <c r="A19" s="171" t="s">
        <v>25</v>
      </c>
      <c r="B19" s="11">
        <v>649</v>
      </c>
      <c r="C19" s="14">
        <v>513</v>
      </c>
      <c r="D19" s="12">
        <v>0</v>
      </c>
      <c r="E19" s="13">
        <v>25</v>
      </c>
      <c r="F19" s="14">
        <v>0</v>
      </c>
      <c r="G19" s="14">
        <v>0</v>
      </c>
      <c r="H19" s="12">
        <v>0</v>
      </c>
      <c r="I19" s="47">
        <v>5</v>
      </c>
      <c r="J19" s="11">
        <v>33</v>
      </c>
      <c r="K19" s="14">
        <v>86</v>
      </c>
      <c r="L19" s="12">
        <v>0</v>
      </c>
      <c r="M19" s="13">
        <v>0</v>
      </c>
      <c r="N19" s="9">
        <v>682</v>
      </c>
      <c r="O19" s="9">
        <v>599</v>
      </c>
      <c r="P19" s="7">
        <v>0</v>
      </c>
      <c r="Q19" s="8">
        <f t="shared" si="0"/>
        <v>30</v>
      </c>
      <c r="R19" s="170">
        <v>1311</v>
      </c>
    </row>
    <row r="20" spans="1:19" ht="15.75">
      <c r="A20" s="171" t="s">
        <v>26</v>
      </c>
      <c r="B20" s="11">
        <v>411</v>
      </c>
      <c r="C20" s="14">
        <v>56</v>
      </c>
      <c r="D20" s="12">
        <v>0</v>
      </c>
      <c r="E20" s="13">
        <v>1</v>
      </c>
      <c r="F20" s="14">
        <v>53</v>
      </c>
      <c r="G20" s="14">
        <v>27</v>
      </c>
      <c r="H20" s="12">
        <v>0</v>
      </c>
      <c r="I20" s="47">
        <v>1</v>
      </c>
      <c r="J20" s="11">
        <v>0</v>
      </c>
      <c r="K20" s="14">
        <v>0</v>
      </c>
      <c r="L20" s="12">
        <v>0</v>
      </c>
      <c r="M20" s="13">
        <v>0</v>
      </c>
      <c r="N20" s="9">
        <v>464</v>
      </c>
      <c r="O20" s="9">
        <v>83</v>
      </c>
      <c r="P20" s="7">
        <v>0</v>
      </c>
      <c r="Q20" s="8">
        <f t="shared" si="0"/>
        <v>2</v>
      </c>
      <c r="R20" s="170">
        <v>549</v>
      </c>
    </row>
    <row r="21" spans="1:19" ht="15.75">
      <c r="A21" s="171" t="s">
        <v>27</v>
      </c>
      <c r="B21" s="11">
        <v>393</v>
      </c>
      <c r="C21" s="14">
        <v>175</v>
      </c>
      <c r="D21" s="12">
        <v>0</v>
      </c>
      <c r="E21" s="13">
        <v>4</v>
      </c>
      <c r="F21" s="14">
        <v>0</v>
      </c>
      <c r="G21" s="14">
        <v>109</v>
      </c>
      <c r="H21" s="12">
        <v>0</v>
      </c>
      <c r="I21" s="47">
        <v>3</v>
      </c>
      <c r="J21" s="11">
        <v>114</v>
      </c>
      <c r="K21" s="14">
        <v>0</v>
      </c>
      <c r="L21" s="12">
        <v>0</v>
      </c>
      <c r="M21" s="13">
        <v>0</v>
      </c>
      <c r="N21" s="9">
        <v>507</v>
      </c>
      <c r="O21" s="9">
        <v>284</v>
      </c>
      <c r="P21" s="7">
        <v>0</v>
      </c>
      <c r="Q21" s="8">
        <f t="shared" si="0"/>
        <v>7</v>
      </c>
      <c r="R21" s="170">
        <v>798</v>
      </c>
    </row>
    <row r="22" spans="1:19" ht="15.75" customHeight="1" thickBot="1">
      <c r="A22" s="150" t="s">
        <v>28</v>
      </c>
      <c r="B22" s="162">
        <v>0</v>
      </c>
      <c r="C22" s="163">
        <v>21</v>
      </c>
      <c r="D22" s="164">
        <v>0</v>
      </c>
      <c r="E22" s="165">
        <v>48</v>
      </c>
      <c r="F22" s="163">
        <v>0</v>
      </c>
      <c r="G22" s="163">
        <v>0</v>
      </c>
      <c r="H22" s="164">
        <v>0</v>
      </c>
      <c r="I22" s="166">
        <v>0</v>
      </c>
      <c r="J22" s="162">
        <v>0</v>
      </c>
      <c r="K22" s="163">
        <v>0</v>
      </c>
      <c r="L22" s="164">
        <v>0</v>
      </c>
      <c r="M22" s="165">
        <v>0</v>
      </c>
      <c r="N22" s="162">
        <v>0</v>
      </c>
      <c r="O22" s="163">
        <v>21</v>
      </c>
      <c r="P22" s="164">
        <v>0</v>
      </c>
      <c r="Q22" s="238">
        <f t="shared" si="0"/>
        <v>48</v>
      </c>
      <c r="R22" s="239">
        <f>SUM(N22:Q22)</f>
        <v>69</v>
      </c>
    </row>
    <row r="23" spans="1:19" ht="16.5" thickBot="1">
      <c r="A23" s="240" t="s">
        <v>5</v>
      </c>
      <c r="B23" s="173">
        <v>6753</v>
      </c>
      <c r="C23" s="174">
        <v>2126</v>
      </c>
      <c r="D23" s="174">
        <v>4566</v>
      </c>
      <c r="E23" s="175">
        <v>197</v>
      </c>
      <c r="F23" s="173">
        <v>724</v>
      </c>
      <c r="G23" s="174">
        <v>377</v>
      </c>
      <c r="H23" s="174">
        <v>73</v>
      </c>
      <c r="I23" s="186">
        <v>47</v>
      </c>
      <c r="J23" s="173">
        <v>161</v>
      </c>
      <c r="K23" s="174">
        <v>87</v>
      </c>
      <c r="L23" s="174">
        <v>0</v>
      </c>
      <c r="M23" s="175">
        <v>0</v>
      </c>
      <c r="N23" s="187">
        <v>7638</v>
      </c>
      <c r="O23" s="174">
        <v>2590</v>
      </c>
      <c r="P23" s="174">
        <v>4639</v>
      </c>
      <c r="Q23" s="242">
        <f t="shared" si="0"/>
        <v>244</v>
      </c>
      <c r="R23" s="241">
        <v>15111</v>
      </c>
      <c r="S23" s="120"/>
    </row>
    <row r="24" spans="1:19" ht="15.75">
      <c r="A24" s="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9" ht="15.75">
      <c r="A25" s="2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9" ht="15.75">
      <c r="A26" s="2" t="s">
        <v>38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32"/>
      <c r="M26" s="32"/>
      <c r="N26" s="32"/>
    </row>
    <row r="27" spans="1:19" ht="15.75">
      <c r="A27" s="2"/>
      <c r="B27" s="2" t="s">
        <v>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6">
    <mergeCell ref="A3:A4"/>
    <mergeCell ref="B3:E3"/>
    <mergeCell ref="F3:I3"/>
    <mergeCell ref="R3:R4"/>
    <mergeCell ref="J3:M3"/>
    <mergeCell ref="N3:Q3"/>
  </mergeCells>
  <conditionalFormatting sqref="B5:I21 N5:R5 B23:I23 N23:P23 R23 N6:P21 R6:R21 Q6:Q23">
    <cfRule type="cellIs" dxfId="3" priority="4" stopIfTrue="1" operator="lessThan">
      <formula>0</formula>
    </cfRule>
  </conditionalFormatting>
  <conditionalFormatting sqref="J5:M23">
    <cfRule type="cellIs" dxfId="2" priority="3" stopIfTrue="1" operator="lessThan">
      <formula>0</formula>
    </cfRule>
  </conditionalFormatting>
  <conditionalFormatting sqref="B22:I22">
    <cfRule type="cellIs" dxfId="1" priority="2" stopIfTrue="1" operator="lessThan">
      <formula>0</formula>
    </cfRule>
  </conditionalFormatting>
  <conditionalFormatting sqref="N22:P22 R22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L32" sqref="L32"/>
    </sheetView>
  </sheetViews>
  <sheetFormatPr defaultRowHeight="15"/>
  <cols>
    <col min="1" max="1" width="17" customWidth="1"/>
    <col min="2" max="2" width="15.5703125" customWidth="1"/>
  </cols>
  <sheetData>
    <row r="1" spans="1:3" ht="15.75">
      <c r="A1" s="1" t="s">
        <v>117</v>
      </c>
      <c r="B1" s="48"/>
      <c r="C1" s="49"/>
    </row>
    <row r="2" spans="1:3" ht="15.75">
      <c r="A2" s="2"/>
      <c r="B2" s="2"/>
      <c r="C2" s="49"/>
    </row>
    <row r="3" spans="1:3" ht="15.75">
      <c r="A3" s="50" t="s">
        <v>40</v>
      </c>
      <c r="B3" s="50" t="s">
        <v>41</v>
      </c>
      <c r="C3" s="51" t="s">
        <v>42</v>
      </c>
    </row>
    <row r="4" spans="1:3" ht="15.75">
      <c r="A4" s="176" t="s">
        <v>98</v>
      </c>
      <c r="B4" s="26">
        <v>24221</v>
      </c>
      <c r="C4" s="26">
        <v>62.012903886527731</v>
      </c>
    </row>
    <row r="5" spans="1:3" ht="15.75">
      <c r="A5" s="176" t="s">
        <v>99</v>
      </c>
      <c r="B5" s="26">
        <v>7915</v>
      </c>
      <c r="C5" s="26">
        <v>20.264734497414103</v>
      </c>
    </row>
    <row r="6" spans="1:3" ht="15.75">
      <c r="A6" s="176" t="s">
        <v>100</v>
      </c>
      <c r="B6" s="26">
        <v>3619</v>
      </c>
      <c r="C6" s="26">
        <v>9.2657074094935741</v>
      </c>
    </row>
    <row r="7" spans="1:3" ht="15.75">
      <c r="A7" s="176" t="s">
        <v>101</v>
      </c>
      <c r="B7" s="26">
        <v>1810</v>
      </c>
      <c r="C7" s="26">
        <v>4.6341338522197759</v>
      </c>
    </row>
    <row r="8" spans="1:3" ht="15.75">
      <c r="A8" s="176" t="s">
        <v>102</v>
      </c>
      <c r="B8" s="26">
        <v>880</v>
      </c>
      <c r="C8" s="26">
        <v>2.2530595524604435</v>
      </c>
    </row>
    <row r="9" spans="1:3" ht="15.75">
      <c r="A9" s="176" t="s">
        <v>103</v>
      </c>
      <c r="B9" s="26">
        <v>334</v>
      </c>
      <c r="C9" s="26">
        <v>0.85513851195657742</v>
      </c>
    </row>
    <row r="10" spans="1:3" ht="15.75">
      <c r="A10" s="176" t="s">
        <v>104</v>
      </c>
      <c r="B10" s="26">
        <v>139</v>
      </c>
      <c r="C10" s="26">
        <v>0.35588099749091096</v>
      </c>
    </row>
    <row r="11" spans="1:3" ht="15.75">
      <c r="A11" s="176" t="s">
        <v>105</v>
      </c>
      <c r="B11" s="26">
        <v>72</v>
      </c>
      <c r="C11" s="26">
        <v>0.18434123611039993</v>
      </c>
    </row>
    <row r="12" spans="1:3" ht="15.75">
      <c r="A12" s="176" t="s">
        <v>106</v>
      </c>
      <c r="B12" s="26">
        <v>33</v>
      </c>
      <c r="C12" s="26">
        <v>8.4489733217266633E-2</v>
      </c>
    </row>
    <row r="13" spans="1:3" ht="15.75">
      <c r="A13" s="176" t="s">
        <v>107</v>
      </c>
      <c r="B13" s="26">
        <v>13</v>
      </c>
      <c r="C13" s="26">
        <v>3.3283834297711097E-2</v>
      </c>
    </row>
    <row r="14" spans="1:3" ht="15.75">
      <c r="A14" s="176" t="s">
        <v>108</v>
      </c>
      <c r="B14" s="26">
        <v>11</v>
      </c>
      <c r="C14" s="26">
        <v>2.8163244405755544E-2</v>
      </c>
    </row>
    <row r="15" spans="1:3" ht="15.75">
      <c r="A15" s="176" t="s">
        <v>109</v>
      </c>
      <c r="B15" s="26">
        <v>7</v>
      </c>
      <c r="C15" s="26">
        <v>1.7922064621844435E-2</v>
      </c>
    </row>
    <row r="16" spans="1:3" ht="15.75">
      <c r="A16" s="176" t="s">
        <v>125</v>
      </c>
      <c r="B16" s="26">
        <v>1</v>
      </c>
      <c r="C16" s="26">
        <v>2.5602949459777764E-3</v>
      </c>
    </row>
    <row r="17" spans="1:3" ht="15.75">
      <c r="A17" s="176" t="s">
        <v>126</v>
      </c>
      <c r="B17" s="26">
        <v>1</v>
      </c>
      <c r="C17" s="26">
        <v>2.5602949459777764E-3</v>
      </c>
    </row>
    <row r="18" spans="1:3" ht="15.75">
      <c r="A18" s="176" t="s">
        <v>127</v>
      </c>
      <c r="B18" s="26">
        <v>1</v>
      </c>
      <c r="C18" s="26">
        <v>2.5602949459777764E-3</v>
      </c>
    </row>
    <row r="19" spans="1:3" ht="15.75">
      <c r="A19" s="176" t="s">
        <v>128</v>
      </c>
      <c r="B19" s="26">
        <v>1</v>
      </c>
      <c r="C19" s="26">
        <v>2.5602949459777764E-3</v>
      </c>
    </row>
    <row r="20" spans="1:3" ht="15.75">
      <c r="A20" s="176" t="s">
        <v>5</v>
      </c>
      <c r="B20" s="196">
        <v>39058</v>
      </c>
      <c r="C20" s="196">
        <v>100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workbookViewId="0">
      <selection activeCell="L30" sqref="L30"/>
    </sheetView>
  </sheetViews>
  <sheetFormatPr defaultRowHeight="15"/>
  <cols>
    <col min="16" max="16" width="9.140625" customWidth="1"/>
    <col min="17" max="17" width="8.5703125" customWidth="1"/>
  </cols>
  <sheetData>
    <row r="1" spans="1:19" ht="15.75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9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9" ht="15.75">
      <c r="A3" s="357" t="s">
        <v>0</v>
      </c>
      <c r="B3" s="328" t="s">
        <v>43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55"/>
      <c r="O3" s="355"/>
      <c r="P3" s="355"/>
      <c r="Q3" s="355"/>
      <c r="R3" s="355"/>
      <c r="S3" s="356"/>
    </row>
    <row r="4" spans="1:19" ht="15.75">
      <c r="A4" s="358"/>
      <c r="B4" s="331" t="s">
        <v>32</v>
      </c>
      <c r="C4" s="332"/>
      <c r="D4" s="353"/>
      <c r="E4" s="331" t="s">
        <v>33</v>
      </c>
      <c r="F4" s="332"/>
      <c r="G4" s="353"/>
      <c r="H4" s="331" t="s">
        <v>34</v>
      </c>
      <c r="I4" s="332"/>
      <c r="J4" s="353"/>
      <c r="K4" s="331" t="s">
        <v>35</v>
      </c>
      <c r="L4" s="332"/>
      <c r="M4" s="353"/>
      <c r="N4" s="331" t="s">
        <v>5</v>
      </c>
      <c r="O4" s="332"/>
      <c r="P4" s="353"/>
      <c r="Q4" s="331" t="s">
        <v>44</v>
      </c>
      <c r="R4" s="332"/>
      <c r="S4" s="354"/>
    </row>
    <row r="5" spans="1:19" ht="16.5" thickBot="1">
      <c r="A5" s="359"/>
      <c r="B5" s="52" t="s">
        <v>45</v>
      </c>
      <c r="C5" s="55" t="s">
        <v>46</v>
      </c>
      <c r="D5" s="53" t="s">
        <v>96</v>
      </c>
      <c r="E5" s="52" t="s">
        <v>45</v>
      </c>
      <c r="F5" s="55" t="s">
        <v>46</v>
      </c>
      <c r="G5" s="53" t="s">
        <v>96</v>
      </c>
      <c r="H5" s="52" t="s">
        <v>45</v>
      </c>
      <c r="I5" s="55" t="s">
        <v>46</v>
      </c>
      <c r="J5" s="53" t="s">
        <v>96</v>
      </c>
      <c r="K5" s="52" t="s">
        <v>45</v>
      </c>
      <c r="L5" s="55" t="s">
        <v>46</v>
      </c>
      <c r="M5" s="53" t="s">
        <v>96</v>
      </c>
      <c r="N5" s="52" t="s">
        <v>45</v>
      </c>
      <c r="O5" s="55" t="s">
        <v>46</v>
      </c>
      <c r="P5" s="53" t="s">
        <v>96</v>
      </c>
      <c r="Q5" s="54" t="s">
        <v>45</v>
      </c>
      <c r="R5" s="55" t="s">
        <v>46</v>
      </c>
      <c r="S5" s="53" t="s">
        <v>96</v>
      </c>
    </row>
    <row r="6" spans="1:19" ht="15.75">
      <c r="A6" s="177" t="s">
        <v>11</v>
      </c>
      <c r="B6" s="207">
        <v>59</v>
      </c>
      <c r="C6" s="208">
        <v>0</v>
      </c>
      <c r="D6" s="209">
        <v>43</v>
      </c>
      <c r="E6" s="56">
        <v>22</v>
      </c>
      <c r="F6" s="58">
        <v>33</v>
      </c>
      <c r="G6" s="57">
        <v>19</v>
      </c>
      <c r="H6" s="56">
        <v>15</v>
      </c>
      <c r="I6" s="58">
        <v>0</v>
      </c>
      <c r="J6" s="57">
        <v>0</v>
      </c>
      <c r="K6" s="56">
        <v>7</v>
      </c>
      <c r="L6" s="58">
        <v>2</v>
      </c>
      <c r="M6" s="57">
        <v>0</v>
      </c>
      <c r="N6" s="56">
        <v>103</v>
      </c>
      <c r="O6" s="58">
        <v>35</v>
      </c>
      <c r="P6" s="57">
        <v>62</v>
      </c>
      <c r="Q6" s="56">
        <v>0</v>
      </c>
      <c r="R6" s="58">
        <v>0</v>
      </c>
      <c r="S6" s="57">
        <v>0</v>
      </c>
    </row>
    <row r="7" spans="1:19" ht="15.75">
      <c r="A7" s="178" t="s">
        <v>12</v>
      </c>
      <c r="B7" s="59">
        <v>77</v>
      </c>
      <c r="C7" s="61">
        <v>73</v>
      </c>
      <c r="D7" s="60">
        <v>0</v>
      </c>
      <c r="E7" s="59">
        <v>11</v>
      </c>
      <c r="F7" s="61">
        <v>49</v>
      </c>
      <c r="G7" s="60">
        <v>0</v>
      </c>
      <c r="H7" s="59">
        <v>0</v>
      </c>
      <c r="I7" s="61">
        <v>0</v>
      </c>
      <c r="J7" s="60">
        <v>0</v>
      </c>
      <c r="K7" s="59">
        <v>3</v>
      </c>
      <c r="L7" s="61">
        <v>2</v>
      </c>
      <c r="M7" s="60">
        <v>0</v>
      </c>
      <c r="N7" s="59">
        <v>91</v>
      </c>
      <c r="O7" s="61">
        <v>124</v>
      </c>
      <c r="P7" s="60">
        <v>0</v>
      </c>
      <c r="Q7" s="59">
        <v>0</v>
      </c>
      <c r="R7" s="61">
        <v>0</v>
      </c>
      <c r="S7" s="60">
        <v>0</v>
      </c>
    </row>
    <row r="8" spans="1:19" ht="15.75">
      <c r="A8" s="178" t="s">
        <v>13</v>
      </c>
      <c r="B8" s="59">
        <v>604</v>
      </c>
      <c r="C8" s="61">
        <v>68</v>
      </c>
      <c r="D8" s="60">
        <v>0</v>
      </c>
      <c r="E8" s="59">
        <v>41</v>
      </c>
      <c r="F8" s="61">
        <v>38</v>
      </c>
      <c r="G8" s="60">
        <v>0</v>
      </c>
      <c r="H8" s="59">
        <v>0</v>
      </c>
      <c r="I8" s="61">
        <v>0</v>
      </c>
      <c r="J8" s="60">
        <v>0</v>
      </c>
      <c r="K8" s="59">
        <v>3</v>
      </c>
      <c r="L8" s="61">
        <v>0</v>
      </c>
      <c r="M8" s="60">
        <v>0</v>
      </c>
      <c r="N8" s="59">
        <v>648</v>
      </c>
      <c r="O8" s="61">
        <v>106</v>
      </c>
      <c r="P8" s="60">
        <v>0</v>
      </c>
      <c r="Q8" s="59">
        <v>0</v>
      </c>
      <c r="R8" s="61">
        <v>0</v>
      </c>
      <c r="S8" s="60">
        <v>0</v>
      </c>
    </row>
    <row r="9" spans="1:19" ht="15.75">
      <c r="A9" s="178" t="s">
        <v>14</v>
      </c>
      <c r="B9" s="59">
        <v>0</v>
      </c>
      <c r="C9" s="61">
        <v>0</v>
      </c>
      <c r="D9" s="60">
        <v>0</v>
      </c>
      <c r="E9" s="59">
        <v>0</v>
      </c>
      <c r="F9" s="61">
        <v>0</v>
      </c>
      <c r="G9" s="60">
        <v>0</v>
      </c>
      <c r="H9" s="59">
        <v>677</v>
      </c>
      <c r="I9" s="61">
        <v>0</v>
      </c>
      <c r="J9" s="60">
        <v>0</v>
      </c>
      <c r="K9" s="59">
        <v>26</v>
      </c>
      <c r="L9" s="61">
        <v>42</v>
      </c>
      <c r="M9" s="60">
        <v>0</v>
      </c>
      <c r="N9" s="59">
        <v>703</v>
      </c>
      <c r="O9" s="61">
        <v>42</v>
      </c>
      <c r="P9" s="60">
        <v>0</v>
      </c>
      <c r="Q9" s="59">
        <v>0</v>
      </c>
      <c r="R9" s="61">
        <v>0</v>
      </c>
      <c r="S9" s="60">
        <v>0</v>
      </c>
    </row>
    <row r="10" spans="1:19" ht="15.75">
      <c r="A10" s="178" t="s">
        <v>15</v>
      </c>
      <c r="B10" s="59">
        <v>316</v>
      </c>
      <c r="C10" s="61">
        <v>71</v>
      </c>
      <c r="D10" s="60">
        <v>0</v>
      </c>
      <c r="E10" s="59">
        <v>52</v>
      </c>
      <c r="F10" s="61">
        <v>80</v>
      </c>
      <c r="G10" s="60">
        <v>0</v>
      </c>
      <c r="H10" s="59">
        <v>1720</v>
      </c>
      <c r="I10" s="61">
        <v>0</v>
      </c>
      <c r="J10" s="60">
        <v>0</v>
      </c>
      <c r="K10" s="59">
        <v>90</v>
      </c>
      <c r="L10" s="61">
        <v>42</v>
      </c>
      <c r="M10" s="60">
        <v>0</v>
      </c>
      <c r="N10" s="59">
        <v>2178</v>
      </c>
      <c r="O10" s="61">
        <v>193</v>
      </c>
      <c r="P10" s="60">
        <v>0</v>
      </c>
      <c r="Q10" s="59">
        <v>0</v>
      </c>
      <c r="R10" s="61">
        <v>0</v>
      </c>
      <c r="S10" s="60">
        <v>0</v>
      </c>
    </row>
    <row r="11" spans="1:19" ht="15.75">
      <c r="A11" s="178" t="s">
        <v>16</v>
      </c>
      <c r="B11" s="59">
        <v>43</v>
      </c>
      <c r="C11" s="61">
        <v>120</v>
      </c>
      <c r="D11" s="60">
        <v>0</v>
      </c>
      <c r="E11" s="59">
        <v>40</v>
      </c>
      <c r="F11" s="61">
        <v>0</v>
      </c>
      <c r="G11" s="60">
        <v>0</v>
      </c>
      <c r="H11" s="59">
        <v>456</v>
      </c>
      <c r="I11" s="61">
        <v>0</v>
      </c>
      <c r="J11" s="60">
        <v>0</v>
      </c>
      <c r="K11" s="59">
        <v>51</v>
      </c>
      <c r="L11" s="61">
        <v>12</v>
      </c>
      <c r="M11" s="60">
        <v>0</v>
      </c>
      <c r="N11" s="59">
        <v>590</v>
      </c>
      <c r="O11" s="61">
        <v>132</v>
      </c>
      <c r="P11" s="60">
        <v>0</v>
      </c>
      <c r="Q11" s="59">
        <v>0</v>
      </c>
      <c r="R11" s="61">
        <v>0</v>
      </c>
      <c r="S11" s="60">
        <v>0</v>
      </c>
    </row>
    <row r="12" spans="1:19" ht="15.75">
      <c r="A12" s="178" t="s">
        <v>17</v>
      </c>
      <c r="B12" s="59">
        <v>235</v>
      </c>
      <c r="C12" s="61">
        <v>0</v>
      </c>
      <c r="D12" s="60">
        <v>0</v>
      </c>
      <c r="E12" s="59">
        <v>24</v>
      </c>
      <c r="F12" s="61">
        <v>0</v>
      </c>
      <c r="G12" s="60">
        <v>0</v>
      </c>
      <c r="H12" s="59">
        <v>480</v>
      </c>
      <c r="I12" s="61">
        <v>0</v>
      </c>
      <c r="J12" s="60">
        <v>0</v>
      </c>
      <c r="K12" s="59">
        <v>35</v>
      </c>
      <c r="L12" s="61">
        <v>28</v>
      </c>
      <c r="M12" s="60">
        <v>0</v>
      </c>
      <c r="N12" s="59">
        <v>774</v>
      </c>
      <c r="O12" s="61">
        <v>28</v>
      </c>
      <c r="P12" s="60">
        <v>0</v>
      </c>
      <c r="Q12" s="59">
        <v>0</v>
      </c>
      <c r="R12" s="61">
        <v>0</v>
      </c>
      <c r="S12" s="60">
        <v>0</v>
      </c>
    </row>
    <row r="13" spans="1:19" ht="15.75">
      <c r="A13" s="178" t="s">
        <v>18</v>
      </c>
      <c r="B13" s="59">
        <v>0</v>
      </c>
      <c r="C13" s="61">
        <v>0</v>
      </c>
      <c r="D13" s="60">
        <v>0</v>
      </c>
      <c r="E13" s="59">
        <v>0</v>
      </c>
      <c r="F13" s="61">
        <v>0</v>
      </c>
      <c r="G13" s="60">
        <v>0</v>
      </c>
      <c r="H13" s="59">
        <v>958</v>
      </c>
      <c r="I13" s="61">
        <v>0</v>
      </c>
      <c r="J13" s="60">
        <v>0</v>
      </c>
      <c r="K13" s="59">
        <v>12</v>
      </c>
      <c r="L13" s="61">
        <v>21</v>
      </c>
      <c r="M13" s="60">
        <v>0</v>
      </c>
      <c r="N13" s="59">
        <v>970</v>
      </c>
      <c r="O13" s="61">
        <v>21</v>
      </c>
      <c r="P13" s="60">
        <v>0</v>
      </c>
      <c r="Q13" s="59">
        <v>0</v>
      </c>
      <c r="R13" s="61">
        <v>0</v>
      </c>
      <c r="S13" s="60">
        <v>0</v>
      </c>
    </row>
    <row r="14" spans="1:19" ht="15.75">
      <c r="A14" s="179" t="s">
        <v>19</v>
      </c>
      <c r="B14" s="59">
        <v>46</v>
      </c>
      <c r="C14" s="61">
        <v>0</v>
      </c>
      <c r="D14" s="60">
        <v>0</v>
      </c>
      <c r="E14" s="59">
        <v>0</v>
      </c>
      <c r="F14" s="61">
        <v>0</v>
      </c>
      <c r="G14" s="60">
        <v>0</v>
      </c>
      <c r="H14" s="59">
        <v>726</v>
      </c>
      <c r="I14" s="61">
        <v>0</v>
      </c>
      <c r="J14" s="60">
        <v>0</v>
      </c>
      <c r="K14" s="59">
        <v>16</v>
      </c>
      <c r="L14" s="61">
        <v>14</v>
      </c>
      <c r="M14" s="60">
        <v>0</v>
      </c>
      <c r="N14" s="59">
        <v>788</v>
      </c>
      <c r="O14" s="61">
        <v>14</v>
      </c>
      <c r="P14" s="60">
        <v>0</v>
      </c>
      <c r="Q14" s="59">
        <v>0</v>
      </c>
      <c r="R14" s="61">
        <v>0</v>
      </c>
      <c r="S14" s="60">
        <v>0</v>
      </c>
    </row>
    <row r="15" spans="1:19" ht="15.75">
      <c r="A15" s="178" t="s">
        <v>20</v>
      </c>
      <c r="B15" s="59">
        <v>102</v>
      </c>
      <c r="C15" s="61">
        <v>28</v>
      </c>
      <c r="D15" s="60">
        <v>0</v>
      </c>
      <c r="E15" s="59">
        <v>36</v>
      </c>
      <c r="F15" s="61">
        <v>0</v>
      </c>
      <c r="G15" s="60">
        <v>0</v>
      </c>
      <c r="H15" s="59">
        <v>482</v>
      </c>
      <c r="I15" s="61">
        <v>0</v>
      </c>
      <c r="J15" s="60">
        <v>0</v>
      </c>
      <c r="K15" s="59">
        <v>21</v>
      </c>
      <c r="L15" s="61">
        <v>6</v>
      </c>
      <c r="M15" s="60">
        <v>0</v>
      </c>
      <c r="N15" s="59">
        <v>641</v>
      </c>
      <c r="O15" s="61">
        <v>34</v>
      </c>
      <c r="P15" s="60">
        <v>0</v>
      </c>
      <c r="Q15" s="59">
        <v>0</v>
      </c>
      <c r="R15" s="61">
        <v>0</v>
      </c>
      <c r="S15" s="60">
        <v>0</v>
      </c>
    </row>
    <row r="16" spans="1:19" ht="15.75">
      <c r="A16" s="178" t="s">
        <v>21</v>
      </c>
      <c r="B16" s="59">
        <v>1943</v>
      </c>
      <c r="C16" s="61">
        <v>38</v>
      </c>
      <c r="D16" s="60">
        <v>0</v>
      </c>
      <c r="E16" s="59">
        <v>979</v>
      </c>
      <c r="F16" s="61">
        <v>64</v>
      </c>
      <c r="G16" s="60">
        <v>0</v>
      </c>
      <c r="H16" s="59">
        <v>0</v>
      </c>
      <c r="I16" s="61">
        <v>0</v>
      </c>
      <c r="J16" s="60">
        <v>0</v>
      </c>
      <c r="K16" s="59">
        <v>121</v>
      </c>
      <c r="L16" s="61">
        <v>22</v>
      </c>
      <c r="M16" s="60">
        <v>0</v>
      </c>
      <c r="N16" s="59">
        <v>3043</v>
      </c>
      <c r="O16" s="61">
        <v>124</v>
      </c>
      <c r="P16" s="60">
        <v>0</v>
      </c>
      <c r="Q16" s="59">
        <v>1</v>
      </c>
      <c r="R16" s="61">
        <v>0</v>
      </c>
      <c r="S16" s="60">
        <v>0</v>
      </c>
    </row>
    <row r="17" spans="1:19" ht="15.75">
      <c r="A17" s="178" t="s">
        <v>22</v>
      </c>
      <c r="B17" s="59">
        <v>1848</v>
      </c>
      <c r="C17" s="61">
        <v>0</v>
      </c>
      <c r="D17" s="60">
        <v>0</v>
      </c>
      <c r="E17" s="59">
        <v>697</v>
      </c>
      <c r="F17" s="61">
        <v>12</v>
      </c>
      <c r="G17" s="60">
        <v>0</v>
      </c>
      <c r="H17" s="59">
        <v>0</v>
      </c>
      <c r="I17" s="61">
        <v>0</v>
      </c>
      <c r="J17" s="60">
        <v>0</v>
      </c>
      <c r="K17" s="59">
        <v>226</v>
      </c>
      <c r="L17" s="61">
        <v>7</v>
      </c>
      <c r="M17" s="60">
        <v>0</v>
      </c>
      <c r="N17" s="59">
        <v>2771</v>
      </c>
      <c r="O17" s="61">
        <v>19</v>
      </c>
      <c r="P17" s="60">
        <v>0</v>
      </c>
      <c r="Q17" s="59">
        <v>0</v>
      </c>
      <c r="R17" s="61">
        <v>0</v>
      </c>
      <c r="S17" s="60">
        <v>0</v>
      </c>
    </row>
    <row r="18" spans="1:19" ht="15.75">
      <c r="A18" s="178" t="s">
        <v>23</v>
      </c>
      <c r="B18" s="59">
        <v>1120</v>
      </c>
      <c r="C18" s="61">
        <v>0</v>
      </c>
      <c r="D18" s="60">
        <v>0</v>
      </c>
      <c r="E18" s="59">
        <v>286</v>
      </c>
      <c r="F18" s="61">
        <v>0</v>
      </c>
      <c r="G18" s="60">
        <v>0</v>
      </c>
      <c r="H18" s="59">
        <v>0</v>
      </c>
      <c r="I18" s="61">
        <v>0</v>
      </c>
      <c r="J18" s="60">
        <v>0</v>
      </c>
      <c r="K18" s="59">
        <v>98</v>
      </c>
      <c r="L18" s="61">
        <v>4</v>
      </c>
      <c r="M18" s="60">
        <v>0</v>
      </c>
      <c r="N18" s="59">
        <v>1504</v>
      </c>
      <c r="O18" s="61">
        <v>4</v>
      </c>
      <c r="P18" s="60">
        <v>0</v>
      </c>
      <c r="Q18" s="59">
        <v>0</v>
      </c>
      <c r="R18" s="61">
        <v>0</v>
      </c>
      <c r="S18" s="60">
        <v>0</v>
      </c>
    </row>
    <row r="19" spans="1:19" ht="15.75">
      <c r="A19" s="178" t="s">
        <v>24</v>
      </c>
      <c r="B19" s="59">
        <v>1340</v>
      </c>
      <c r="C19" s="61">
        <v>376</v>
      </c>
      <c r="D19" s="60">
        <v>0</v>
      </c>
      <c r="E19" s="59">
        <v>611</v>
      </c>
      <c r="F19" s="61">
        <v>275</v>
      </c>
      <c r="G19" s="60">
        <v>0</v>
      </c>
      <c r="H19" s="59">
        <v>154</v>
      </c>
      <c r="I19" s="61">
        <v>103</v>
      </c>
      <c r="J19" s="60">
        <v>0</v>
      </c>
      <c r="K19" s="59">
        <v>29</v>
      </c>
      <c r="L19" s="61">
        <v>9</v>
      </c>
      <c r="M19" s="60">
        <v>0</v>
      </c>
      <c r="N19" s="59">
        <v>2134</v>
      </c>
      <c r="O19" s="61">
        <v>763</v>
      </c>
      <c r="P19" s="60">
        <v>0</v>
      </c>
      <c r="Q19" s="59">
        <v>1</v>
      </c>
      <c r="R19" s="61">
        <v>0</v>
      </c>
      <c r="S19" s="60">
        <v>0</v>
      </c>
    </row>
    <row r="20" spans="1:19" ht="15.75">
      <c r="A20" s="178" t="s">
        <v>25</v>
      </c>
      <c r="B20" s="59">
        <v>1822</v>
      </c>
      <c r="C20" s="61">
        <v>0</v>
      </c>
      <c r="D20" s="60">
        <v>92</v>
      </c>
      <c r="E20" s="59">
        <v>1389</v>
      </c>
      <c r="F20" s="61">
        <v>0</v>
      </c>
      <c r="G20" s="60">
        <v>146</v>
      </c>
      <c r="H20" s="59">
        <v>0</v>
      </c>
      <c r="I20" s="61">
        <v>0</v>
      </c>
      <c r="J20" s="60">
        <v>0</v>
      </c>
      <c r="K20" s="59">
        <v>56</v>
      </c>
      <c r="L20" s="61">
        <v>11</v>
      </c>
      <c r="M20" s="60">
        <v>0</v>
      </c>
      <c r="N20" s="59">
        <v>3267</v>
      </c>
      <c r="O20" s="61">
        <v>11</v>
      </c>
      <c r="P20" s="60">
        <v>238</v>
      </c>
      <c r="Q20" s="59">
        <v>0</v>
      </c>
      <c r="R20" s="61">
        <v>0</v>
      </c>
      <c r="S20" s="60">
        <v>0</v>
      </c>
    </row>
    <row r="21" spans="1:19" ht="15.75">
      <c r="A21" s="178" t="s">
        <v>26</v>
      </c>
      <c r="B21" s="59">
        <v>815</v>
      </c>
      <c r="C21" s="61">
        <v>160</v>
      </c>
      <c r="D21" s="60">
        <v>0</v>
      </c>
      <c r="E21" s="59">
        <v>315</v>
      </c>
      <c r="F21" s="61">
        <v>66</v>
      </c>
      <c r="G21" s="60">
        <v>0</v>
      </c>
      <c r="H21" s="59">
        <v>0</v>
      </c>
      <c r="I21" s="61">
        <v>0</v>
      </c>
      <c r="J21" s="60">
        <v>0</v>
      </c>
      <c r="K21" s="59">
        <v>15</v>
      </c>
      <c r="L21" s="61">
        <v>1</v>
      </c>
      <c r="M21" s="60">
        <v>0</v>
      </c>
      <c r="N21" s="59">
        <v>1145</v>
      </c>
      <c r="O21" s="61">
        <v>227</v>
      </c>
      <c r="P21" s="60">
        <v>0</v>
      </c>
      <c r="Q21" s="59">
        <v>0</v>
      </c>
      <c r="R21" s="61">
        <v>0</v>
      </c>
      <c r="S21" s="60">
        <v>0</v>
      </c>
    </row>
    <row r="22" spans="1:19" ht="15.75">
      <c r="A22" s="178" t="s">
        <v>27</v>
      </c>
      <c r="B22" s="59">
        <v>1155</v>
      </c>
      <c r="C22" s="61">
        <v>0</v>
      </c>
      <c r="D22" s="60">
        <v>135</v>
      </c>
      <c r="E22" s="59">
        <v>363</v>
      </c>
      <c r="F22" s="61">
        <v>169</v>
      </c>
      <c r="G22" s="60">
        <v>0</v>
      </c>
      <c r="H22" s="59">
        <v>0</v>
      </c>
      <c r="I22" s="61">
        <v>0</v>
      </c>
      <c r="J22" s="60">
        <v>0</v>
      </c>
      <c r="K22" s="59">
        <v>34</v>
      </c>
      <c r="L22" s="61">
        <v>10</v>
      </c>
      <c r="M22" s="60">
        <v>0</v>
      </c>
      <c r="N22" s="59">
        <v>1552</v>
      </c>
      <c r="O22" s="61">
        <v>179</v>
      </c>
      <c r="P22" s="60">
        <v>135</v>
      </c>
      <c r="Q22" s="59">
        <v>0</v>
      </c>
      <c r="R22" s="61">
        <v>0</v>
      </c>
      <c r="S22" s="60">
        <v>0</v>
      </c>
    </row>
    <row r="23" spans="1:19" ht="15.75" customHeight="1" thickBot="1">
      <c r="A23" s="141" t="s">
        <v>28</v>
      </c>
      <c r="B23" s="62">
        <v>0</v>
      </c>
      <c r="C23" s="64">
        <v>0</v>
      </c>
      <c r="D23" s="63">
        <v>0</v>
      </c>
      <c r="E23" s="62">
        <v>30</v>
      </c>
      <c r="F23" s="64">
        <v>0</v>
      </c>
      <c r="G23" s="60">
        <v>0</v>
      </c>
      <c r="H23" s="62">
        <v>0</v>
      </c>
      <c r="I23" s="64">
        <v>0</v>
      </c>
      <c r="J23" s="63">
        <v>0</v>
      </c>
      <c r="K23" s="62">
        <v>20</v>
      </c>
      <c r="L23" s="64">
        <v>2</v>
      </c>
      <c r="M23" s="63">
        <v>0</v>
      </c>
      <c r="N23" s="62">
        <v>50</v>
      </c>
      <c r="O23" s="64">
        <v>2</v>
      </c>
      <c r="P23" s="63">
        <v>0</v>
      </c>
      <c r="Q23" s="62">
        <v>0</v>
      </c>
      <c r="R23" s="64">
        <v>0</v>
      </c>
      <c r="S23" s="63">
        <v>0</v>
      </c>
    </row>
    <row r="24" spans="1:19" ht="16.5" thickBot="1">
      <c r="A24" s="160" t="s">
        <v>5</v>
      </c>
      <c r="B24" s="161">
        <v>11525</v>
      </c>
      <c r="C24" s="181">
        <v>934</v>
      </c>
      <c r="D24" s="180">
        <v>270</v>
      </c>
      <c r="E24" s="161">
        <v>4896</v>
      </c>
      <c r="F24" s="181">
        <v>786</v>
      </c>
      <c r="G24" s="180">
        <v>165</v>
      </c>
      <c r="H24" s="161">
        <v>5668</v>
      </c>
      <c r="I24" s="181">
        <v>103</v>
      </c>
      <c r="J24" s="180">
        <v>0</v>
      </c>
      <c r="K24" s="161">
        <v>863</v>
      </c>
      <c r="L24" s="181">
        <v>235</v>
      </c>
      <c r="M24" s="180">
        <v>0</v>
      </c>
      <c r="N24" s="161">
        <v>22952</v>
      </c>
      <c r="O24" s="181">
        <v>2058</v>
      </c>
      <c r="P24" s="180">
        <v>435</v>
      </c>
      <c r="Q24" s="161">
        <v>2</v>
      </c>
      <c r="R24" s="181">
        <v>0</v>
      </c>
      <c r="S24" s="180">
        <v>0</v>
      </c>
    </row>
    <row r="25" spans="1:19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19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O26" s="188">
        <f>D24+G24+J24+M24</f>
        <v>435</v>
      </c>
    </row>
    <row r="27" spans="1:19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9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30" spans="1:19">
      <c r="C30" s="120"/>
      <c r="D30" s="120"/>
    </row>
    <row r="31" spans="1:19">
      <c r="I31" s="120"/>
    </row>
    <row r="32" spans="1:19">
      <c r="J32" s="120"/>
    </row>
  </sheetData>
  <mergeCells count="8">
    <mergeCell ref="N4:P4"/>
    <mergeCell ref="Q4:S4"/>
    <mergeCell ref="B3:S3"/>
    <mergeCell ref="A3:A5"/>
    <mergeCell ref="B4:D4"/>
    <mergeCell ref="E4:G4"/>
    <mergeCell ref="H4:J4"/>
    <mergeCell ref="K4:M4"/>
  </mergeCells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Tabulka Ia</vt:lpstr>
      <vt:lpstr>Tabulka Ib</vt:lpstr>
      <vt:lpstr>Tabulka Ic</vt:lpstr>
      <vt:lpstr>Tabulka Id</vt:lpstr>
      <vt:lpstr>Tabulka Ie</vt:lpstr>
      <vt:lpstr>Tabulka IIa</vt:lpstr>
      <vt:lpstr>Tabulka IIb</vt:lpstr>
      <vt:lpstr>Tabulka III</vt:lpstr>
      <vt:lpstr>Tabulka IV</vt:lpstr>
      <vt:lpstr>Tabulka V</vt:lpstr>
      <vt:lpstr>Tabulka VIa</vt:lpstr>
      <vt:lpstr>Tabulka VIb</vt:lpstr>
      <vt:lpstr>Tabulka VIc</vt:lpstr>
      <vt:lpstr>Tabulka VII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Ćwierzová Simona</cp:lastModifiedBy>
  <cp:lastPrinted>2022-12-15T09:33:32Z</cp:lastPrinted>
  <dcterms:created xsi:type="dcterms:W3CDTF">2019-01-07T10:32:31Z</dcterms:created>
  <dcterms:modified xsi:type="dcterms:W3CDTF">2023-01-06T08:46:10Z</dcterms:modified>
</cp:coreProperties>
</file>